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2" firstSheet="0" activeTab="0"/>
  </bookViews>
  <sheets>
    <sheet name="Diári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<sst xmlns="http://schemas.openxmlformats.org/spreadsheetml/2006/main" count="92" uniqueCount="87">
  <si>
    <t xml:space="preserve">UFOP / ICEB / DECOM</t>
  </si>
  <si>
    <t xml:space="preserve">BCC328 Construção de Compiladores 1   2016/1</t>
  </si>
  <si>
    <t xml:space="preserve">Matrícula</t>
  </si>
  <si>
    <t xml:space="preserve">Nome</t>
  </si>
  <si>
    <t xml:space="preserve">Provas</t>
  </si>
  <si>
    <t xml:space="preserve">Trabalhos</t>
  </si>
  <si>
    <t xml:space="preserve">Nota</t>
  </si>
  <si>
    <t xml:space="preserve">Exame Especial</t>
  </si>
  <si>
    <t xml:space="preserve">Faltas</t>
  </si>
  <si>
    <t xml:space="preserve">Resultado</t>
  </si>
  <si>
    <t xml:space="preserve">Email</t>
  </si>
  <si>
    <t xml:space="preserve">P1</t>
  </si>
  <si>
    <t xml:space="preserve">P2</t>
  </si>
  <si>
    <t xml:space="preserve">P3</t>
  </si>
  <si>
    <t xml:space="preserve">T1</t>
  </si>
  <si>
    <t xml:space="preserve">T2</t>
  </si>
  <si>
    <t xml:space="preserve">Méd</t>
  </si>
  <si>
    <t xml:space="preserve">Total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</si>
  <si>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</si>
  <si>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</si>
  <si>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</si>
  <si>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</si>
  <si>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</si>
  <si>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12.2.4081</t>
  </si>
  <si>
    <t xml:space="preserve">Ana Carolina de Oliveira do Carmo</t>
  </si>
  <si>
    <t xml:space="preserve">krolzinha.acoc@gmail.com</t>
  </si>
  <si>
    <t xml:space="preserve">11.2.4199</t>
  </si>
  <si>
    <t xml:space="preserve">Bruno Henrique Miranda dos Santos</t>
  </si>
  <si>
    <t xml:space="preserve">bruno_h_m_s@hotmail.com</t>
  </si>
  <si>
    <t xml:space="preserve">11.1.4994</t>
  </si>
  <si>
    <t xml:space="preserve">Carlos Henrique Prieto Bruckner</t>
  </si>
  <si>
    <t xml:space="preserve">carlos.bruckner@gmail.com</t>
  </si>
  <si>
    <t xml:space="preserve">12.2.4189</t>
  </si>
  <si>
    <t xml:space="preserve">Fernando Henrique Pimenta</t>
  </si>
  <si>
    <t xml:space="preserve">fhpimenta@live.com</t>
  </si>
  <si>
    <t xml:space="preserve">11.1.4303</t>
  </si>
  <si>
    <t xml:space="preserve">Gilson Faria Costa</t>
  </si>
  <si>
    <t xml:space="preserve">gilsonfariacosta@gmail.com</t>
  </si>
  <si>
    <t xml:space="preserve">11.2.4136</t>
  </si>
  <si>
    <t xml:space="preserve">Hannon Cesar Bruno Queiroz</t>
  </si>
  <si>
    <t xml:space="preserve">hannonq@yahoo.com.br</t>
  </si>
  <si>
    <t xml:space="preserve">11.1.4258</t>
  </si>
  <si>
    <t xml:space="preserve">Igor Borges Resende</t>
  </si>
  <si>
    <t xml:space="preserve">borges_igor@yahoo.com.br</t>
  </si>
  <si>
    <t xml:space="preserve">11.1.4353</t>
  </si>
  <si>
    <t xml:space="preserve">Isabella Isaac Fernandes</t>
  </si>
  <si>
    <t xml:space="preserve">isabellaif@yahoo.com.br</t>
  </si>
  <si>
    <t xml:space="preserve">11.2.4095</t>
  </si>
  <si>
    <t xml:space="preserve">Joao Vitor Quintao Mattos</t>
  </si>
  <si>
    <t xml:space="preserve">joaovq@gmail.com</t>
  </si>
  <si>
    <t xml:space="preserve">13.2.4030</t>
  </si>
  <si>
    <t xml:space="preserve">Jose Estevao Eugenio de Resende</t>
  </si>
  <si>
    <t xml:space="preserve">j.estevon@hotmail.com</t>
  </si>
  <si>
    <t xml:space="preserve">11.2.4013</t>
  </si>
  <si>
    <t xml:space="preserve">Lucas Sousa Lima</t>
  </si>
  <si>
    <t xml:space="preserve">lucasslima123@gmail.com</t>
  </si>
  <si>
    <t xml:space="preserve">10.2.4240</t>
  </si>
  <si>
    <t xml:space="preserve">Luiz Walber de Sousa Freitas Filho</t>
  </si>
  <si>
    <t xml:space="preserve">luizwalber00@gmail.com</t>
  </si>
  <si>
    <t xml:space="preserve">09.1.4248</t>
  </si>
  <si>
    <t xml:space="preserve">Manoel Assis Campos Junior</t>
  </si>
  <si>
    <t xml:space="preserve">manoelassis@bol.com.br</t>
  </si>
  <si>
    <t xml:space="preserve">11.1.4089</t>
  </si>
  <si>
    <t xml:space="preserve">Rafael Louback Ferraz</t>
  </si>
  <si>
    <t xml:space="preserve">ferrazrafael@yahoo.com.br</t>
  </si>
  <si>
    <t xml:space="preserve">11.1.4428</t>
  </si>
  <si>
    <t xml:space="preserve">Rafael Marcus da Costa Patrono</t>
  </si>
  <si>
    <t xml:space="preserve">rafaelpatrono@gmail.com</t>
  </si>
  <si>
    <t xml:space="preserve">10.2.4020</t>
  </si>
  <si>
    <t xml:space="preserve">Renan Bicalho Silva</t>
  </si>
  <si>
    <t xml:space="preserve">renanbicalho@icloud.com</t>
  </si>
  <si>
    <t xml:space="preserve">12.2.4310</t>
  </si>
  <si>
    <t xml:space="preserve">Samuel Jonas dos Santos Fonseca</t>
  </si>
  <si>
    <t xml:space="preserve">samfonsec@gmail.com</t>
  </si>
  <si>
    <t xml:space="preserve">10.1.8125</t>
  </si>
  <si>
    <t xml:space="preserve">Thiago Guedes Cunha de Moura</t>
  </si>
  <si>
    <t xml:space="preserve">thiagogcm@gmail.com</t>
  </si>
  <si>
    <t xml:space="preserve">10.2.4064</t>
  </si>
  <si>
    <t xml:space="preserve">Victor Carlos Givisiez de Freitas</t>
  </si>
  <si>
    <t xml:space="preserve">victorcarlosgf@gmail.com</t>
  </si>
  <si>
    <t xml:space="preserve">11.2.4184</t>
  </si>
  <si>
    <t xml:space="preserve">Vinicius Gandra Martins Santos</t>
  </si>
  <si>
    <t xml:space="preserve">gandra.vinicius@gmail.com</t>
  </si>
  <si>
    <t xml:space="preserve">12.1.4413</t>
  </si>
  <si>
    <t xml:space="preserve">Wanderson Rodrigo de Oliveira</t>
  </si>
  <si>
    <t xml:space="preserve">wroliveira082@gmail.com</t>
  </si>
  <si>
    <t xml:space="preserve">Média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</si>
</sst>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1:29"/>
  <sheetViews>
    <sheetView windowProtection="false" showFormulas="false" showGridLines="true" showRowColHeaders="true" showZeros="true" rightToLeft="false" tabSelected="true" showOutlineSymbols="true" defaultGridColor="true" view="normal" topLeftCell="A8" colorId="64" zoomScale="180" zoomScaleNormal="180" zoomScalePageLayoutView="100" workbookViewId="0">
      <selection pane="topLeft" activeCell="U24" activeCellId="0" sqref="U24"/>
    </sheetView>
  </sheetViews>
  <sheetFormatPr defaultRowHeight="12.8"/>
  <cols>
    <col collapsed="false" hidden="false" max="1" min="1" style="0" width="7.71428571428571"/>
    <col collapsed="false" hidden="false" max="2" min="2" style="0" width="25.1071428571429"/>
    <col collapsed="false" hidden="false" max="5" min="3" style="0" width="3.51020408163265"/>
    <col collapsed="false" hidden="false" max="6" min="6" style="0" width="3.10714285714286"/>
    <col collapsed="false" hidden="false" max="7" min="7" style="0" width="3.51020408163265"/>
    <col collapsed="false" hidden="false" max="8" min="8" style="0" width="4.59183673469388"/>
    <col collapsed="false" hidden="false" max="9" min="9" style="0" width="6.61224489795918"/>
    <col collapsed="false" hidden="false" max="10" min="10" style="0" width="3.51020408163265"/>
    <col collapsed="false" hidden="false" max="12" min="11" style="0" width="3.10714285714286"/>
    <col collapsed="false" hidden="false" max="14" min="13" style="0" width="4.05102040816327"/>
    <col collapsed="false" hidden="false" max="19" min="15" style="0" width="3.51020408163265"/>
    <col collapsed="false" hidden="false" max="20" min="20" style="0" width="4.32142857142857"/>
    <col collapsed="false" hidden="false" max="21" min="21" style="0" width="12.9591836734694"/>
    <col collapsed="false" hidden="false" max="22" min="22" style="0" width="18.3571428571429"/>
  </cols>
  <sheetData>
    <row r="1" s="2" customFormat="true" ht="12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I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4" customFormat="true" ht="15.2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I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4" customFormat="true" ht="15.2" hidden="false" customHeight="true" outlineLevel="0" collapsed="false">
      <c r="A3" s="3"/>
      <c r="B3" s="3"/>
      <c r="C3" s="3"/>
      <c r="D3" s="3"/>
      <c r="E3" s="3"/>
      <c r="F3" s="3"/>
      <c r="G3" s="3"/>
      <c r="I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7" customFormat="true" ht="10.35" hidden="false" customHeight="true" outlineLevel="0" collapsed="false">
      <c r="A4" s="5" t="s">
        <v>2</v>
      </c>
      <c r="B4" s="5" t="s">
        <v>3</v>
      </c>
      <c r="C4" s="6" t="s">
        <v>4</v>
      </c>
      <c r="D4" s="6"/>
      <c r="E4" s="6"/>
      <c r="F4" s="5" t="s">
        <v>5</v>
      </c>
      <c r="G4" s="5"/>
      <c r="H4" s="5"/>
      <c r="I4" s="5" t="s">
        <v>6</v>
      </c>
      <c r="J4" s="5" t="s">
        <v>7</v>
      </c>
      <c r="K4" s="5"/>
      <c r="L4" s="5"/>
      <c r="M4" s="5"/>
      <c r="N4" s="5"/>
      <c r="O4" s="6" t="s">
        <v>8</v>
      </c>
      <c r="P4" s="6"/>
      <c r="Q4" s="6"/>
      <c r="R4" s="6"/>
      <c r="S4" s="6"/>
      <c r="T4" s="6"/>
      <c r="U4" s="5" t="s">
        <v>9</v>
      </c>
      <c r="V4" s="6" t="s">
        <v>10</v>
      </c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0.35" hidden="false" customHeight="true" outlineLevel="0" collapsed="false">
      <c r="A5" s="5"/>
      <c r="B5" s="5"/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5" t="s">
        <v>16</v>
      </c>
      <c r="I5" s="5"/>
      <c r="J5" s="6" t="s">
        <v>11</v>
      </c>
      <c r="K5" s="6" t="s">
        <v>12</v>
      </c>
      <c r="L5" s="6" t="s">
        <v>13</v>
      </c>
      <c r="M5" s="6" t="s">
        <v>17</v>
      </c>
      <c r="N5" s="6" t="s">
        <v>6</v>
      </c>
      <c r="O5" s="6" t="s">
        <v>18</v>
      </c>
      <c r="P5" s="6" t="s">
        <v>19</v>
      </c>
      <c r="Q5" s="6" t="s">
        <v>20</v>
      </c>
      <c r="R5" s="6" t="s">
        <v>21</v>
      </c>
      <c r="S5" s="6" t="s">
        <v>22</v>
      </c>
      <c r="T5" s="6" t="s">
        <v>17</v>
      </c>
      <c r="U5" s="5"/>
      <c r="V5" s="6"/>
    </row>
    <row r="6" s="13" customFormat="true" ht="10.35" hidden="false" customHeight="true" outlineLevel="0" collapsed="false">
      <c r="A6" s="8"/>
      <c r="B6" s="9"/>
      <c r="C6" s="9"/>
      <c r="D6" s="9"/>
      <c r="E6" s="9"/>
      <c r="F6" s="9"/>
      <c r="G6" s="9"/>
      <c r="H6" s="10"/>
      <c r="I6" s="1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2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7" customFormat="true" ht="10.35" hidden="false" customHeight="true" outlineLevel="0" collapsed="false">
      <c r="A7" s="14" t="s">
        <v>23</v>
      </c>
      <c r="B7" s="14" t="s">
        <v>24</v>
      </c>
      <c r="C7" s="15" t="n">
        <v>6.3</v>
      </c>
      <c r="D7" s="15" t="n">
        <v>6</v>
      </c>
      <c r="E7" s="15" t="n">
        <v>8</v>
      </c>
      <c r="F7" s="15" t="n">
        <v>10</v>
      </c>
      <c r="G7" s="15" t="n">
        <v>9.5</v>
      </c>
      <c r="H7" s="14" t="n">
        <f aca="false">SUM(F7:G7)/2</f>
        <v>9.75</v>
      </c>
      <c r="I7" s="16" t="n">
        <f aca="false">ROUNDUP(0.8*(C7+D7+E7)/3+0.2*H7,1)</f>
        <v>7.4</v>
      </c>
      <c r="J7" s="14"/>
      <c r="K7" s="14"/>
      <c r="L7" s="14"/>
      <c r="M7" s="14"/>
      <c r="N7" s="16"/>
      <c r="O7" s="14" t="n">
        <v>2</v>
      </c>
      <c r="P7" s="14" t="n">
        <v>2</v>
      </c>
      <c r="Q7" s="14" t="n">
        <v>4</v>
      </c>
      <c r="R7" s="14"/>
      <c r="S7" s="14"/>
      <c r="T7" s="16" t="n">
        <f aca="false">SUM(O7:S7)</f>
        <v>8</v>
      </c>
      <c r="U7" s="16" t="str">
        <f aca="false">IF(T7&gt;18,"Reprovado FREQ",IF(OR(I7&gt;=6,N7&gt;=6),"Aprovado","Reprovado"))</f>
        <v>Aprovado</v>
      </c>
      <c r="V7" s="14" t="s">
        <v>25</v>
      </c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18" customFormat="true" ht="12.75" hidden="false" customHeight="true" outlineLevel="0" collapsed="false">
      <c r="A8" s="14" t="s">
        <v>26</v>
      </c>
      <c r="B8" s="14" t="s">
        <v>27</v>
      </c>
      <c r="C8" s="15" t="n">
        <v>7.8</v>
      </c>
      <c r="D8" s="15" t="n">
        <v>9.6</v>
      </c>
      <c r="E8" s="15" t="n">
        <v>9</v>
      </c>
      <c r="F8" s="15" t="n">
        <v>10</v>
      </c>
      <c r="G8" s="15" t="n">
        <v>9.5</v>
      </c>
      <c r="H8" s="14" t="n">
        <f aca="false">SUM(F8:G8)/2</f>
        <v>9.75</v>
      </c>
      <c r="I8" s="16" t="n">
        <f aca="false">ROUNDUP(0.8*(C8+D8+E8)/3+0.2*H8,1)</f>
        <v>9</v>
      </c>
      <c r="J8" s="14"/>
      <c r="K8" s="14"/>
      <c r="L8" s="14"/>
      <c r="M8" s="14"/>
      <c r="N8" s="16"/>
      <c r="O8" s="14" t="n">
        <v>2</v>
      </c>
      <c r="P8" s="14"/>
      <c r="Q8" s="14"/>
      <c r="R8" s="14"/>
      <c r="S8" s="14"/>
      <c r="T8" s="16" t="n">
        <f aca="false">SUM(O8:S8)</f>
        <v>2</v>
      </c>
      <c r="U8" s="16" t="str">
        <f aca="false">IF(T8&gt;18,"Reprovado FREQ",IF(OR(I8&gt;=6,N8&gt;=6),"Aprovado","Reprovado"))</f>
        <v>Aprovado</v>
      </c>
      <c r="V8" s="14" t="s">
        <v>28</v>
      </c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2.75" hidden="false" customHeight="true" outlineLevel="0" collapsed="false">
      <c r="A9" s="14" t="s">
        <v>29</v>
      </c>
      <c r="B9" s="14" t="s">
        <v>30</v>
      </c>
      <c r="C9" s="15" t="n">
        <v>8.8</v>
      </c>
      <c r="D9" s="15"/>
      <c r="E9" s="15" t="n">
        <v>9</v>
      </c>
      <c r="F9" s="15" t="n">
        <v>7</v>
      </c>
      <c r="G9" s="15" t="n">
        <v>9</v>
      </c>
      <c r="H9" s="14" t="n">
        <f aca="false">SUM(F9:G9)/2</f>
        <v>8</v>
      </c>
      <c r="I9" s="16" t="n">
        <f aca="false">ROUNDUP(0.8*(C9+D9+E9)/3+0.2*H9,1)</f>
        <v>6.4</v>
      </c>
      <c r="J9" s="14"/>
      <c r="K9" s="14"/>
      <c r="L9" s="14"/>
      <c r="M9" s="14"/>
      <c r="N9" s="16"/>
      <c r="O9" s="14" t="n">
        <v>6</v>
      </c>
      <c r="P9" s="14"/>
      <c r="Q9" s="14" t="n">
        <v>4</v>
      </c>
      <c r="R9" s="14"/>
      <c r="S9" s="14"/>
      <c r="T9" s="16" t="n">
        <f aca="false">SUM(O9:S9)</f>
        <v>10</v>
      </c>
      <c r="U9" s="16" t="str">
        <f aca="false">IF(T9&gt;18,"Reprovado FREQ",IF(OR(I9&gt;=6,N9&gt;=6),"Aprovado","Reprovado"))</f>
        <v>Aprovado</v>
      </c>
      <c r="V9" s="14" t="s">
        <v>31</v>
      </c>
    </row>
    <row r="10" customFormat="false" ht="12.75" hidden="false" customHeight="true" outlineLevel="0" collapsed="false">
      <c r="A10" s="14" t="s">
        <v>32</v>
      </c>
      <c r="B10" s="14" t="s">
        <v>33</v>
      </c>
      <c r="C10" s="15" t="n">
        <v>9.1</v>
      </c>
      <c r="D10" s="15"/>
      <c r="E10" s="15" t="n">
        <v>10</v>
      </c>
      <c r="F10" s="15" t="n">
        <v>9</v>
      </c>
      <c r="G10" s="15" t="n">
        <v>9</v>
      </c>
      <c r="H10" s="14" t="n">
        <f aca="false">SUM(F10:G10)/2</f>
        <v>9</v>
      </c>
      <c r="I10" s="16" t="n">
        <f aca="false">ROUNDUP(0.8*(C10+D10+E10)/3+0.2*H10,1)</f>
        <v>6.9</v>
      </c>
      <c r="J10" s="14"/>
      <c r="K10" s="14"/>
      <c r="L10" s="14"/>
      <c r="M10" s="14"/>
      <c r="N10" s="16"/>
      <c r="O10" s="14" t="n">
        <v>2</v>
      </c>
      <c r="P10" s="14" t="n">
        <v>2</v>
      </c>
      <c r="Q10" s="14" t="n">
        <v>4</v>
      </c>
      <c r="R10" s="14" t="n">
        <v>2</v>
      </c>
      <c r="S10" s="14"/>
      <c r="T10" s="16" t="n">
        <f aca="false">SUM(O10:S10)</f>
        <v>10</v>
      </c>
      <c r="U10" s="16" t="str">
        <f aca="false">IF(T10&gt;18,"Reprovado FREQ",IF(OR(I10&gt;=6,N10&gt;=6),"Aprovado","Reprovado"))</f>
        <v>Aprovado</v>
      </c>
      <c r="V10" s="14" t="s">
        <v>34</v>
      </c>
    </row>
    <row r="11" customFormat="false" ht="12.75" hidden="false" customHeight="true" outlineLevel="0" collapsed="false">
      <c r="A11" s="14" t="s">
        <v>35</v>
      </c>
      <c r="B11" s="14" t="s">
        <v>36</v>
      </c>
      <c r="C11" s="15" t="n">
        <v>7.3</v>
      </c>
      <c r="D11" s="15" t="n">
        <v>9.8</v>
      </c>
      <c r="E11" s="15" t="n">
        <v>10</v>
      </c>
      <c r="F11" s="15" t="n">
        <v>10</v>
      </c>
      <c r="G11" s="15"/>
      <c r="H11" s="14" t="n">
        <f aca="false">SUM(F11:G11)/2</f>
        <v>5</v>
      </c>
      <c r="I11" s="16" t="n">
        <f aca="false">ROUNDUP(0.8*(C11+D11+E11)/3+0.2*H11,1)</f>
        <v>8.3</v>
      </c>
      <c r="J11" s="14"/>
      <c r="K11" s="14"/>
      <c r="L11" s="14"/>
      <c r="M11" s="14"/>
      <c r="N11" s="16"/>
      <c r="O11" s="14" t="n">
        <v>2</v>
      </c>
      <c r="P11" s="14"/>
      <c r="Q11" s="14" t="n">
        <v>4</v>
      </c>
      <c r="R11" s="14" t="n">
        <v>6</v>
      </c>
      <c r="S11" s="14"/>
      <c r="T11" s="16" t="n">
        <f aca="false">SUM(O11:S11)</f>
        <v>12</v>
      </c>
      <c r="U11" s="16" t="str">
        <f aca="false">IF(T11&gt;18,"Reprovado FREQ",IF(OR(I11&gt;=6,N11&gt;=6),"Aprovado","Reprovado"))</f>
        <v>Aprovado</v>
      </c>
      <c r="V11" s="14" t="s">
        <v>37</v>
      </c>
    </row>
    <row r="12" customFormat="false" ht="12.75" hidden="false" customHeight="true" outlineLevel="0" collapsed="false">
      <c r="A12" s="14" t="s">
        <v>38</v>
      </c>
      <c r="B12" s="14" t="s">
        <v>39</v>
      </c>
      <c r="C12" s="15" t="n">
        <v>9.3</v>
      </c>
      <c r="D12" s="15" t="n">
        <v>9.8</v>
      </c>
      <c r="E12" s="15" t="n">
        <v>4.3</v>
      </c>
      <c r="F12" s="15" t="n">
        <v>10</v>
      </c>
      <c r="G12" s="15" t="n">
        <v>9.5</v>
      </c>
      <c r="H12" s="14" t="n">
        <f aca="false">SUM(F12:G12)/2</f>
        <v>9.75</v>
      </c>
      <c r="I12" s="16" t="n">
        <f aca="false">ROUNDUP(0.8*(C12+D12+E12)/3+0.2*H12,1)</f>
        <v>8.2</v>
      </c>
      <c r="J12" s="14"/>
      <c r="K12" s="14"/>
      <c r="L12" s="14"/>
      <c r="M12" s="14"/>
      <c r="N12" s="16"/>
      <c r="O12" s="14"/>
      <c r="P12" s="14"/>
      <c r="Q12" s="14" t="n">
        <v>2</v>
      </c>
      <c r="R12" s="14" t="n">
        <v>2</v>
      </c>
      <c r="S12" s="14"/>
      <c r="T12" s="16" t="n">
        <f aca="false">SUM(O12:S12)</f>
        <v>4</v>
      </c>
      <c r="U12" s="16" t="str">
        <f aca="false">IF(T12&gt;18,"Reprovado FREQ",IF(OR(I12&gt;=6,N12&gt;=6),"Aprovado","Reprovado"))</f>
        <v>Aprovado</v>
      </c>
      <c r="V12" s="14" t="s">
        <v>40</v>
      </c>
    </row>
    <row r="13" s="17" customFormat="true" ht="12.75" hidden="false" customHeight="true" outlineLevel="0" collapsed="false">
      <c r="A13" s="14" t="s">
        <v>41</v>
      </c>
      <c r="B13" s="14" t="s">
        <v>42</v>
      </c>
      <c r="C13" s="14" t="n">
        <v>9</v>
      </c>
      <c r="D13" s="14" t="n">
        <v>10</v>
      </c>
      <c r="E13" s="14" t="n">
        <v>10</v>
      </c>
      <c r="F13" s="14" t="n">
        <v>8</v>
      </c>
      <c r="G13" s="15"/>
      <c r="H13" s="14" t="n">
        <f aca="false">SUM(F13:G13)/2</f>
        <v>4</v>
      </c>
      <c r="I13" s="16" t="n">
        <f aca="false">ROUNDUP(0.8*(C13+D13+E13)/3+0.2*H13,1)</f>
        <v>8.6</v>
      </c>
      <c r="J13" s="14"/>
      <c r="K13" s="14"/>
      <c r="L13" s="14"/>
      <c r="M13" s="14"/>
      <c r="N13" s="16"/>
      <c r="O13" s="14"/>
      <c r="P13" s="14"/>
      <c r="Q13" s="14" t="n">
        <v>6</v>
      </c>
      <c r="R13" s="14"/>
      <c r="S13" s="14"/>
      <c r="T13" s="16" t="n">
        <f aca="false">SUM(O13:S13)</f>
        <v>6</v>
      </c>
      <c r="U13" s="16" t="str">
        <f aca="false">IF(T13&gt;18,"Reprovado FREQ",IF(OR(I13&gt;=6,N13&gt;=6),"Aprovado","Reprovado"))</f>
        <v>Aprovado</v>
      </c>
      <c r="V13" s="14" t="s">
        <v>43</v>
      </c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2.75" hidden="false" customHeight="true" outlineLevel="0" collapsed="false">
      <c r="A14" s="14" t="s">
        <v>44</v>
      </c>
      <c r="B14" s="14" t="s">
        <v>45</v>
      </c>
      <c r="C14" s="14" t="n">
        <v>9.3</v>
      </c>
      <c r="D14" s="14" t="n">
        <v>10</v>
      </c>
      <c r="E14" s="14" t="n">
        <v>3.5</v>
      </c>
      <c r="F14" s="14" t="n">
        <v>10</v>
      </c>
      <c r="G14" s="15"/>
      <c r="H14" s="14" t="n">
        <f aca="false">SUM(F14:G14)/2</f>
        <v>5</v>
      </c>
      <c r="I14" s="16" t="n">
        <f aca="false">ROUNDUP(0.8*(C14+D14+E14)/3+0.2*H14,1)</f>
        <v>7.1</v>
      </c>
      <c r="J14" s="14"/>
      <c r="K14" s="14"/>
      <c r="L14" s="14"/>
      <c r="M14" s="14"/>
      <c r="N14" s="16"/>
      <c r="O14" s="14" t="n">
        <v>2</v>
      </c>
      <c r="P14" s="14"/>
      <c r="Q14" s="14" t="n">
        <v>4</v>
      </c>
      <c r="R14" s="14" t="n">
        <v>2</v>
      </c>
      <c r="S14" s="14"/>
      <c r="T14" s="16" t="n">
        <f aca="false">SUM(O14:S14)</f>
        <v>8</v>
      </c>
      <c r="U14" s="16" t="str">
        <f aca="false">IF(T14&gt;18,"Reprovado FREQ",IF(OR(I14&gt;=6,N14&gt;=6),"Aprovado","Reprovado"))</f>
        <v>Aprovado</v>
      </c>
      <c r="V14" s="14" t="s">
        <v>46</v>
      </c>
    </row>
    <row r="15" customFormat="false" ht="12.75" hidden="false" customHeight="true" outlineLevel="0" collapsed="false">
      <c r="A15" s="14" t="s">
        <v>47</v>
      </c>
      <c r="B15" s="14" t="s">
        <v>48</v>
      </c>
      <c r="C15" s="14" t="n">
        <v>8.4</v>
      </c>
      <c r="D15" s="14" t="n">
        <v>10</v>
      </c>
      <c r="E15" s="14" t="n">
        <v>5.2</v>
      </c>
      <c r="F15" s="14" t="n">
        <v>8</v>
      </c>
      <c r="G15" s="15"/>
      <c r="H15" s="14" t="n">
        <f aca="false">SUM(F15:G15)/2</f>
        <v>4</v>
      </c>
      <c r="I15" s="16" t="n">
        <f aca="false">ROUNDUP(0.8*(C15+D15+E15)/3+0.2*H15,1)</f>
        <v>7.1</v>
      </c>
      <c r="J15" s="14"/>
      <c r="K15" s="14"/>
      <c r="L15" s="14"/>
      <c r="M15" s="14"/>
      <c r="N15" s="16"/>
      <c r="O15" s="14"/>
      <c r="P15" s="14" t="n">
        <v>2</v>
      </c>
      <c r="Q15" s="14" t="n">
        <v>4</v>
      </c>
      <c r="R15" s="14" t="n">
        <v>2</v>
      </c>
      <c r="S15" s="14"/>
      <c r="T15" s="16" t="n">
        <f aca="false">SUM(O15:S15)</f>
        <v>8</v>
      </c>
      <c r="U15" s="16" t="str">
        <f aca="false">IF(T15&gt;18,"Reprovado FREQ",IF(OR(I15&gt;=6,N15&gt;=6),"Aprovado","Reprovado"))</f>
        <v>Aprovado</v>
      </c>
      <c r="V15" s="14" t="s">
        <v>49</v>
      </c>
    </row>
    <row r="16" customFormat="false" ht="12.75" hidden="false" customHeight="true" outlineLevel="0" collapsed="false">
      <c r="A16" s="14" t="s">
        <v>50</v>
      </c>
      <c r="B16" s="14" t="s">
        <v>51</v>
      </c>
      <c r="C16" s="14" t="n">
        <v>9.8</v>
      </c>
      <c r="D16" s="14" t="n">
        <v>10</v>
      </c>
      <c r="E16" s="14" t="n">
        <v>10</v>
      </c>
      <c r="F16" s="14" t="n">
        <v>10</v>
      </c>
      <c r="G16" s="15" t="n">
        <v>9.5</v>
      </c>
      <c r="H16" s="14" t="n">
        <f aca="false">SUM(F16:G16)/2</f>
        <v>9.75</v>
      </c>
      <c r="I16" s="16" t="n">
        <f aca="false">ROUNDUP(0.8*(C16+D16+E16)/3+0.2*H16,1)</f>
        <v>9.9</v>
      </c>
      <c r="J16" s="14"/>
      <c r="K16" s="14"/>
      <c r="L16" s="14"/>
      <c r="M16" s="14"/>
      <c r="N16" s="16"/>
      <c r="O16" s="14"/>
      <c r="P16" s="14"/>
      <c r="Q16" s="14"/>
      <c r="R16" s="14"/>
      <c r="S16" s="14"/>
      <c r="T16" s="16" t="n">
        <f aca="false">SUM(O16:S16)</f>
        <v>0</v>
      </c>
      <c r="U16" s="16" t="str">
        <f aca="false">IF(T16&gt;18,"Reprovado FREQ",IF(OR(I16&gt;=6,N16&gt;=6),"Aprovado","Reprovado"))</f>
        <v>Aprovado</v>
      </c>
      <c r="V16" s="14" t="s">
        <v>52</v>
      </c>
    </row>
    <row r="17" customFormat="false" ht="12.75" hidden="false" customHeight="true" outlineLevel="0" collapsed="false">
      <c r="A17" s="14" t="s">
        <v>53</v>
      </c>
      <c r="B17" s="14" t="s">
        <v>54</v>
      </c>
      <c r="C17" s="14" t="n">
        <v>9.6</v>
      </c>
      <c r="D17" s="14" t="n">
        <v>4.6</v>
      </c>
      <c r="E17" s="14" t="n">
        <v>5.1</v>
      </c>
      <c r="F17" s="14" t="n">
        <v>7</v>
      </c>
      <c r="G17" s="15" t="n">
        <v>9</v>
      </c>
      <c r="H17" s="14" t="n">
        <f aca="false">SUM(F17:G17)/2</f>
        <v>8</v>
      </c>
      <c r="I17" s="16" t="n">
        <f aca="false">ROUNDUP(0.8*(C17+D17+E17)/3+0.2*H17,1)</f>
        <v>6.8</v>
      </c>
      <c r="J17" s="14"/>
      <c r="K17" s="14"/>
      <c r="L17" s="14"/>
      <c r="M17" s="14"/>
      <c r="N17" s="16"/>
      <c r="O17" s="14"/>
      <c r="P17" s="14" t="n">
        <v>2</v>
      </c>
      <c r="Q17" s="14" t="n">
        <v>2</v>
      </c>
      <c r="R17" s="14"/>
      <c r="S17" s="14"/>
      <c r="T17" s="16" t="n">
        <f aca="false">SUM(O17:S17)</f>
        <v>4</v>
      </c>
      <c r="U17" s="16" t="str">
        <f aca="false">IF(T17&gt;18,"Reprovado FREQ",IF(OR(I17&gt;=6,N17&gt;=6),"Aprovado","Reprovado"))</f>
        <v>Aprovado</v>
      </c>
      <c r="V17" s="14" t="s">
        <v>55</v>
      </c>
    </row>
    <row r="18" customFormat="false" ht="12.75" hidden="false" customHeight="true" outlineLevel="0" collapsed="false">
      <c r="A18" s="14" t="s">
        <v>56</v>
      </c>
      <c r="B18" s="14" t="s">
        <v>57</v>
      </c>
      <c r="C18" s="14"/>
      <c r="D18" s="14"/>
      <c r="E18" s="14"/>
      <c r="F18" s="14"/>
      <c r="G18" s="15"/>
      <c r="H18" s="14" t="n">
        <f aca="false">SUM(F18:G18)/2</f>
        <v>0</v>
      </c>
      <c r="I18" s="16" t="n">
        <f aca="false">ROUNDUP(0.8*(C18+D18+E18)/3+0.2*H18,1)</f>
        <v>0</v>
      </c>
      <c r="J18" s="14"/>
      <c r="K18" s="14"/>
      <c r="L18" s="14"/>
      <c r="M18" s="14"/>
      <c r="N18" s="16"/>
      <c r="O18" s="14" t="n">
        <v>6</v>
      </c>
      <c r="P18" s="14" t="n">
        <v>6</v>
      </c>
      <c r="Q18" s="14" t="n">
        <v>12</v>
      </c>
      <c r="R18" s="14" t="n">
        <v>12</v>
      </c>
      <c r="S18" s="14"/>
      <c r="T18" s="16" t="n">
        <f aca="false">SUM(O18:S18)</f>
        <v>36</v>
      </c>
      <c r="U18" s="16" t="str">
        <f aca="false">IF(T18&gt;18,"Reprovado FREQ",IF(OR(I18&gt;=6,N18&gt;=6),"Aprovado","Reprovado"))</f>
        <v>Reprovado FREQ</v>
      </c>
      <c r="V18" s="14" t="s">
        <v>58</v>
      </c>
    </row>
    <row r="19" customFormat="false" ht="12.75" hidden="false" customHeight="true" outlineLevel="0" collapsed="false">
      <c r="A19" s="14" t="s">
        <v>59</v>
      </c>
      <c r="B19" s="14" t="s">
        <v>60</v>
      </c>
      <c r="C19" s="14" t="n">
        <v>6.5</v>
      </c>
      <c r="D19" s="14" t="n">
        <v>6.3</v>
      </c>
      <c r="E19" s="14"/>
      <c r="F19" s="14" t="n">
        <v>10</v>
      </c>
      <c r="G19" s="15" t="n">
        <v>9.5</v>
      </c>
      <c r="H19" s="14" t="n">
        <f aca="false">SUM(F19:G19)/2</f>
        <v>9.75</v>
      </c>
      <c r="I19" s="16" t="n">
        <f aca="false">ROUNDUP(0.8*(C19+D19+E19)/3+0.2*H19,1)</f>
        <v>5.4</v>
      </c>
      <c r="J19" s="14"/>
      <c r="K19" s="14"/>
      <c r="L19" s="14" t="n">
        <v>7</v>
      </c>
      <c r="M19" s="14"/>
      <c r="N19" s="16" t="n">
        <v>7.3</v>
      </c>
      <c r="O19" s="14"/>
      <c r="P19" s="14"/>
      <c r="Q19" s="14"/>
      <c r="R19" s="14"/>
      <c r="S19" s="14"/>
      <c r="T19" s="16" t="n">
        <f aca="false">SUM(O19:S19)</f>
        <v>0</v>
      </c>
      <c r="U19" s="16" t="str">
        <f aca="false">IF(T19&gt;18,"Reprovado FREQ",IF(OR(I19&gt;=6,N19&gt;=6),"Aprovado","Reprovado"))</f>
        <v>Aprovado</v>
      </c>
      <c r="V19" s="14" t="s">
        <v>61</v>
      </c>
    </row>
    <row r="20" customFormat="false" ht="12.75" hidden="false" customHeight="true" outlineLevel="0" collapsed="false">
      <c r="A20" s="14" t="s">
        <v>62</v>
      </c>
      <c r="B20" s="14" t="s">
        <v>63</v>
      </c>
      <c r="C20" s="14" t="n">
        <v>6.4</v>
      </c>
      <c r="D20" s="14"/>
      <c r="E20" s="14"/>
      <c r="F20" s="14"/>
      <c r="G20" s="15"/>
      <c r="H20" s="14" t="n">
        <f aca="false">SUM(F20:G20)/2</f>
        <v>0</v>
      </c>
      <c r="I20" s="16" t="n">
        <f aca="false">ROUNDUP(0.8*(C20+D20+E20)/3+0.2*H20,1)</f>
        <v>1.8</v>
      </c>
      <c r="J20" s="14"/>
      <c r="K20" s="14"/>
      <c r="L20" s="14"/>
      <c r="M20" s="14"/>
      <c r="N20" s="16"/>
      <c r="O20" s="14" t="n">
        <v>6</v>
      </c>
      <c r="P20" s="14" t="n">
        <v>4</v>
      </c>
      <c r="Q20" s="14" t="n">
        <v>8</v>
      </c>
      <c r="R20" s="14" t="n">
        <v>8</v>
      </c>
      <c r="S20" s="14"/>
      <c r="T20" s="16" t="n">
        <f aca="false">SUM(O20:S20)</f>
        <v>26</v>
      </c>
      <c r="U20" s="16" t="str">
        <f aca="false">IF(T20&gt;18,"Reprovado FREQ",IF(OR(I20&gt;=6,N20&gt;=6),"Aprovado","Reprovado"))</f>
        <v>Reprovado FREQ</v>
      </c>
      <c r="V20" s="14" t="s">
        <v>64</v>
      </c>
    </row>
    <row r="21" customFormat="false" ht="12.75" hidden="false" customHeight="true" outlineLevel="0" collapsed="false">
      <c r="A21" s="14" t="s">
        <v>65</v>
      </c>
      <c r="B21" s="14" t="s">
        <v>66</v>
      </c>
      <c r="C21" s="14" t="n">
        <v>6</v>
      </c>
      <c r="D21" s="14" t="n">
        <v>10</v>
      </c>
      <c r="E21" s="14" t="n">
        <v>7</v>
      </c>
      <c r="F21" s="14" t="n">
        <v>9</v>
      </c>
      <c r="G21" s="15"/>
      <c r="H21" s="14" t="n">
        <f aca="false">SUM(F21:G21)/2</f>
        <v>4.5</v>
      </c>
      <c r="I21" s="16" t="n">
        <f aca="false">ROUNDUP(0.8*(C21+D21+E21)/3+0.2*H21,1)</f>
        <v>7.1</v>
      </c>
      <c r="J21" s="14"/>
      <c r="K21" s="14"/>
      <c r="L21" s="14"/>
      <c r="M21" s="14"/>
      <c r="N21" s="16"/>
      <c r="O21" s="14"/>
      <c r="P21" s="14"/>
      <c r="Q21" s="14"/>
      <c r="R21" s="14"/>
      <c r="S21" s="14"/>
      <c r="T21" s="16" t="n">
        <f aca="false">SUM(O21:S21)</f>
        <v>0</v>
      </c>
      <c r="U21" s="16" t="str">
        <f aca="false">IF(T21&gt;18,"Reprovado FREQ",IF(OR(I21&gt;=6,N21&gt;=6),"Aprovado","Reprovado"))</f>
        <v>Aprovado</v>
      </c>
      <c r="V21" s="14" t="s">
        <v>67</v>
      </c>
    </row>
    <row r="22" customFormat="false" ht="12.75" hidden="false" customHeight="true" outlineLevel="0" collapsed="false">
      <c r="A22" s="14" t="s">
        <v>68</v>
      </c>
      <c r="B22" s="14" t="s">
        <v>69</v>
      </c>
      <c r="C22" s="14" t="n">
        <v>3.9</v>
      </c>
      <c r="D22" s="14" t="n">
        <v>10</v>
      </c>
      <c r="E22" s="14" t="n">
        <v>5.2</v>
      </c>
      <c r="F22" s="14" t="n">
        <v>9</v>
      </c>
      <c r="G22" s="15" t="n">
        <v>9</v>
      </c>
      <c r="H22" s="14" t="n">
        <f aca="false">SUM(F22:G22)/2</f>
        <v>9</v>
      </c>
      <c r="I22" s="16" t="n">
        <f aca="false">ROUNDUP(0.8*(C22+D22+E22)/3+0.2*H22,1)</f>
        <v>6.9</v>
      </c>
      <c r="J22" s="14"/>
      <c r="K22" s="14"/>
      <c r="L22" s="14"/>
      <c r="M22" s="14"/>
      <c r="N22" s="16"/>
      <c r="O22" s="14" t="n">
        <v>2</v>
      </c>
      <c r="P22" s="14"/>
      <c r="Q22" s="14"/>
      <c r="R22" s="14"/>
      <c r="S22" s="14"/>
      <c r="T22" s="16" t="n">
        <f aca="false">SUM(O22:S22)</f>
        <v>2</v>
      </c>
      <c r="U22" s="16" t="str">
        <f aca="false">IF(T22&gt;18,"Reprovado FREQ",IF(OR(I22&gt;=6,N22&gt;=6),"Aprovado","Reprovado"))</f>
        <v>Aprovado</v>
      </c>
      <c r="V22" s="14" t="s">
        <v>70</v>
      </c>
    </row>
    <row r="23" customFormat="false" ht="12.75" hidden="false" customHeight="true" outlineLevel="0" collapsed="false">
      <c r="A23" s="14" t="s">
        <v>71</v>
      </c>
      <c r="B23" s="14" t="s">
        <v>72</v>
      </c>
      <c r="C23" s="14" t="n">
        <v>9.4</v>
      </c>
      <c r="D23" s="14" t="n">
        <v>10</v>
      </c>
      <c r="E23" s="14" t="n">
        <v>5.1</v>
      </c>
      <c r="F23" s="14" t="n">
        <v>8</v>
      </c>
      <c r="G23" s="15"/>
      <c r="H23" s="14" t="n">
        <f aca="false">SUM(F23:G23)/2</f>
        <v>4</v>
      </c>
      <c r="I23" s="16" t="n">
        <f aca="false">ROUNDUP(0.8*(C23+D23+E23)/3+0.2*H23,1)</f>
        <v>7.4</v>
      </c>
      <c r="J23" s="14"/>
      <c r="K23" s="14"/>
      <c r="L23" s="14"/>
      <c r="M23" s="14"/>
      <c r="N23" s="16"/>
      <c r="O23" s="14"/>
      <c r="P23" s="14"/>
      <c r="Q23" s="14"/>
      <c r="R23" s="14"/>
      <c r="S23" s="14"/>
      <c r="T23" s="16" t="n">
        <f aca="false">SUM(O23:S23)</f>
        <v>0</v>
      </c>
      <c r="U23" s="16" t="str">
        <f aca="false">IF(T23&gt;18,"Reprovado FREQ",IF(OR(I23&gt;=6,N23&gt;=6),"Aprovado","Reprovado"))</f>
        <v>Aprovado</v>
      </c>
      <c r="V23" s="14" t="s">
        <v>73</v>
      </c>
    </row>
    <row r="24" customFormat="false" ht="12.75" hidden="false" customHeight="true" outlineLevel="0" collapsed="false">
      <c r="A24" s="14" t="s">
        <v>74</v>
      </c>
      <c r="B24" s="14" t="s">
        <v>75</v>
      </c>
      <c r="C24" s="14" t="n">
        <v>5.4</v>
      </c>
      <c r="D24" s="14"/>
      <c r="E24" s="14"/>
      <c r="F24" s="14"/>
      <c r="G24" s="14"/>
      <c r="H24" s="14" t="n">
        <f aca="false">SUM(F24:G24)/2</f>
        <v>0</v>
      </c>
      <c r="I24" s="16" t="n">
        <f aca="false">ROUNDUP(0.8*(C24+D24+E24)/3+0.2*H24,1)</f>
        <v>1.5</v>
      </c>
      <c r="J24" s="14"/>
      <c r="K24" s="14"/>
      <c r="L24" s="14"/>
      <c r="M24" s="14"/>
      <c r="N24" s="16"/>
      <c r="O24" s="14"/>
      <c r="P24" s="14" t="n">
        <v>4</v>
      </c>
      <c r="Q24" s="14" t="n">
        <v>12</v>
      </c>
      <c r="R24" s="14" t="n">
        <v>12</v>
      </c>
      <c r="S24" s="14"/>
      <c r="T24" s="16" t="n">
        <f aca="false">SUM(O24:S24)</f>
        <v>28</v>
      </c>
      <c r="U24" s="16" t="str">
        <f aca="false">IF(T24&gt;18,"Reprovado FREQ",IF(OR(I24&gt;=6,N24&gt;=6),"Aprovado","Reprovado"))</f>
        <v>Reprovado FREQ</v>
      </c>
      <c r="V24" s="14" t="s">
        <v>76</v>
      </c>
    </row>
    <row r="25" customFormat="false" ht="12.75" hidden="false" customHeight="true" outlineLevel="0" collapsed="false">
      <c r="A25" s="14" t="s">
        <v>77</v>
      </c>
      <c r="B25" s="14" t="s">
        <v>78</v>
      </c>
      <c r="C25" s="14" t="n">
        <v>4.6</v>
      </c>
      <c r="D25" s="14" t="n">
        <v>9.8</v>
      </c>
      <c r="E25" s="14" t="n">
        <v>1</v>
      </c>
      <c r="F25" s="14" t="n">
        <v>9</v>
      </c>
      <c r="G25" s="15" t="n">
        <v>9</v>
      </c>
      <c r="H25" s="14" t="n">
        <f aca="false">SUM(F25:G25)/2</f>
        <v>9</v>
      </c>
      <c r="I25" s="16" t="n">
        <f aca="false">ROUNDUP(0.8*(C25+D25+E25)/3+0.2*H25,1)</f>
        <v>6</v>
      </c>
      <c r="J25" s="14"/>
      <c r="K25" s="14"/>
      <c r="L25" s="14"/>
      <c r="M25" s="14"/>
      <c r="N25" s="16"/>
      <c r="O25" s="14" t="n">
        <v>4</v>
      </c>
      <c r="P25" s="14" t="n">
        <v>2</v>
      </c>
      <c r="Q25" s="14" t="n">
        <v>2</v>
      </c>
      <c r="R25" s="14" t="n">
        <v>4</v>
      </c>
      <c r="S25" s="14"/>
      <c r="T25" s="16" t="n">
        <f aca="false">SUM(O25:S25)</f>
        <v>12</v>
      </c>
      <c r="U25" s="16" t="str">
        <f aca="false">IF(T25&gt;18,"Reprovado FREQ",IF(OR(I25&gt;=6,N25&gt;=6),"Aprovado","Reprovado"))</f>
        <v>Aprovado</v>
      </c>
      <c r="V25" s="14" t="s">
        <v>79</v>
      </c>
    </row>
    <row r="26" customFormat="false" ht="12.75" hidden="false" customHeight="true" outlineLevel="0" collapsed="false">
      <c r="A26" s="14" t="s">
        <v>80</v>
      </c>
      <c r="B26" s="14" t="s">
        <v>81</v>
      </c>
      <c r="C26" s="14" t="n">
        <v>7.4</v>
      </c>
      <c r="D26" s="14" t="n">
        <v>10</v>
      </c>
      <c r="E26" s="14" t="n">
        <v>5</v>
      </c>
      <c r="F26" s="14" t="n">
        <v>10</v>
      </c>
      <c r="G26" s="14"/>
      <c r="H26" s="14" t="n">
        <f aca="false">SUM(F26:G26)/2</f>
        <v>5</v>
      </c>
      <c r="I26" s="16" t="n">
        <f aca="false">ROUNDUP(0.8*(C26+D26+E26)/3+0.2*H26,1)</f>
        <v>7</v>
      </c>
      <c r="J26" s="14"/>
      <c r="K26" s="14"/>
      <c r="L26" s="14"/>
      <c r="M26" s="14"/>
      <c r="N26" s="14"/>
      <c r="O26" s="14" t="n">
        <v>2</v>
      </c>
      <c r="P26" s="14" t="n">
        <v>2</v>
      </c>
      <c r="Q26" s="14"/>
      <c r="R26" s="14" t="n">
        <v>2</v>
      </c>
      <c r="S26" s="14"/>
      <c r="T26" s="16" t="n">
        <f aca="false">SUM(O26:S26)</f>
        <v>6</v>
      </c>
      <c r="U26" s="16" t="str">
        <f aca="false">IF(T26&gt;18,"Reprovado FREQ",IF(OR(I26&gt;=6,N26&gt;=6),"Aprovado","Reprovado"))</f>
        <v>Aprovado</v>
      </c>
      <c r="V26" s="14" t="s">
        <v>82</v>
      </c>
    </row>
    <row r="27" customFormat="false" ht="12.75" hidden="false" customHeight="true" outlineLevel="0" collapsed="false">
      <c r="A27" s="14" t="s">
        <v>83</v>
      </c>
      <c r="B27" s="14" t="s">
        <v>84</v>
      </c>
      <c r="C27" s="14"/>
      <c r="D27" s="14"/>
      <c r="E27" s="14"/>
      <c r="F27" s="14"/>
      <c r="G27" s="14"/>
      <c r="H27" s="14" t="n">
        <f aca="false">SUM(F27:G27)/2</f>
        <v>0</v>
      </c>
      <c r="I27" s="16" t="n">
        <f aca="false">ROUNDUP(0.8*(C27+D27+E27)/3+0.2*H27,1)</f>
        <v>0</v>
      </c>
      <c r="J27" s="14"/>
      <c r="K27" s="14"/>
      <c r="L27" s="14"/>
      <c r="M27" s="14" t="n">
        <v>2</v>
      </c>
      <c r="N27" s="14" t="n">
        <v>2</v>
      </c>
      <c r="O27" s="14" t="n">
        <v>2</v>
      </c>
      <c r="P27" s="14" t="n">
        <v>4</v>
      </c>
      <c r="Q27" s="14" t="n">
        <v>2</v>
      </c>
      <c r="R27" s="14" t="n">
        <v>2</v>
      </c>
      <c r="S27" s="14"/>
      <c r="T27" s="16" t="n">
        <f aca="false">SUM(O27:S27)</f>
        <v>10</v>
      </c>
      <c r="U27" s="16" t="str">
        <f aca="false">IF(T27&gt;18,"Reprovado FREQ",IF(OR(I27&gt;=6,N27&gt;=6),"Aprovado","Reprovado"))</f>
        <v>Reprovado</v>
      </c>
      <c r="V27" s="14" t="s">
        <v>85</v>
      </c>
    </row>
    <row r="28" customFormat="false" ht="12.75" hidden="false" customHeight="true" outlineLevel="0" collapsed="false">
      <c r="A28" s="17"/>
      <c r="N28" s="13"/>
      <c r="T28" s="13"/>
    </row>
    <row r="29" s="18" customFormat="true" ht="12.75" hidden="false" customHeight="true" outlineLevel="0" collapsed="false">
      <c r="A29" s="17"/>
      <c r="B29" s="19" t="s">
        <v>86</v>
      </c>
      <c r="C29" s="20" t="n">
        <f aca="false">AVERAGE(C7:C27)</f>
        <v>7.59473684210527</v>
      </c>
      <c r="D29" s="20" t="n">
        <f aca="false">AVERAGE(D7:D27)</f>
        <v>9.06</v>
      </c>
      <c r="E29" s="20" t="n">
        <f aca="false">AVERAGE(E7:E27)</f>
        <v>6.7125</v>
      </c>
      <c r="F29" s="20" t="n">
        <f aca="false">AVERAGE(F7:F27)</f>
        <v>9.05882352941176</v>
      </c>
      <c r="G29" s="20" t="n">
        <f aca="false">AVERAGE(G7:G27)</f>
        <v>9.25</v>
      </c>
      <c r="H29" s="20" t="n">
        <f aca="false">AVERAGE(H7:H27)</f>
        <v>5.86904761904762</v>
      </c>
      <c r="I29" s="20" t="n">
        <f aca="false">AVERAGE(I7:I27)</f>
        <v>6.13333333333333</v>
      </c>
      <c r="J29" s="20"/>
      <c r="K29" s="20"/>
      <c r="L29" s="20"/>
      <c r="M29" s="20"/>
      <c r="N29" s="20" t="n">
        <f aca="false">AVERAGE(N7:N27)</f>
        <v>4.65</v>
      </c>
      <c r="O29" s="20" t="n">
        <f aca="false">AVERAGE(O7:O27)</f>
        <v>3.16666666666667</v>
      </c>
      <c r="P29" s="20" t="n">
        <f aca="false">AVERAGE(P7:P27)</f>
        <v>3</v>
      </c>
      <c r="Q29" s="20" t="n">
        <f aca="false">AVERAGE(Q7:Q27)</f>
        <v>5</v>
      </c>
      <c r="R29" s="20" t="n">
        <f aca="false">AVERAGE(R7:R27)</f>
        <v>4.90909090909091</v>
      </c>
      <c r="S29" s="20" t="e">
        <f aca="false">AVERAGE(S7:S27)</f>
        <v>#DIV/0!</v>
      </c>
      <c r="T29" s="20" t="n">
        <f aca="false">AVERAGE(T7:T27)</f>
        <v>9.14285714285714</v>
      </c>
      <c r="U29" s="17"/>
      <c r="V29" s="17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</sheetData>
  <mergeCells count="10">
    <mergeCell ref="A1:B1"/>
    <mergeCell ref="A4:A5"/>
    <mergeCell ref="B4:B5"/>
    <mergeCell ref="C4:E4"/>
    <mergeCell ref="F4:H4"/>
    <mergeCell ref="I4:I5"/>
    <mergeCell ref="J4:N4"/>
    <mergeCell ref="O4:T4"/>
    <mergeCell ref="U4:U5"/>
    <mergeCell ref="V4:V5"/>
  </mergeCells>
  <printOptions headings="false" gridLines="false" gridLinesSet="true" horizontalCentered="false" verticalCentered="false"/>
  <pageMargins left="0.3" right="0.3" top="0.3" bottom="0.3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LibreOfficeDev/5.1.5.2$Linux_X86_64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2012-11-05T23:27:21Z</dcterms:created>
  <dc:creator>Romildo</dc:creator>
  <dc:description/>
  <dc:language>en-US</dc:language>
  <cp:lastModifiedBy/>
  <dcterms:modified xsi:type="dcterms:W3CDTF">2016-08-18T14:17:14Z</dcterms:modified>
  <cp:revision>53</cp:revision>
  <dc:subject/>
  <dc:title/>
</cp:coreProperties>
</file>