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2" firstSheet="0" activeTab="0"/>
  </bookViews>
  <sheets>
    <sheet name="Diári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<sst xmlns="http://schemas.openxmlformats.org/spreadsheetml/2006/main" count="146" uniqueCount="133">
  <si>
    <t xml:space="preserve">UFOP / ICEB / DECOM</t>
  </si>
  <si>
    <t xml:space="preserve">BCC222 Programação Funcional   2016/1</t>
  </si>
  <si>
    <t xml:space="preserve">Matrícula</t>
  </si>
  <si>
    <t xml:space="preserve">Nome</t>
  </si>
  <si>
    <t xml:space="preserve">Provas</t>
  </si>
  <si>
    <t xml:space="preserve">Testes</t>
  </si>
  <si>
    <t xml:space="preserve">Trabalhos</t>
  </si>
  <si>
    <t xml:space="preserve">Nota
Final</t>
  </si>
  <si>
    <t xml:space="preserve">Exame Especial</t>
  </si>
  <si>
    <t xml:space="preserve">Faltas</t>
  </si>
  <si>
    <t xml:space="preserve">Resultado</t>
  </si>
  <si>
    <t xml:space="preserve">Email</t>
  </si>
  <si>
    <t xml:space="preserve">P1</t>
  </si>
  <si>
    <t xml:space="preserve">P2</t>
  </si>
  <si>
    <t xml:space="preserve">P3</t>
  </si>
  <si>
    <t xml:space="preserve">T1</t>
  </si>
  <si>
    <t xml:space="preserve">Méd</t>
  </si>
  <si>
    <t xml:space="preserve">TB1</t>
  </si>
  <si>
    <t xml:space="preserve">Total</t>
  </si>
  <si>
    <t xml:space="preserve">Nota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</si>
  <si>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</si>
  <si>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</si>
  <si>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</si>
  <si>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</si>
  <si>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</si>
  <si>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12.2.4081</t>
  </si>
  <si>
    <t xml:space="preserve">Ana Carolina de Oliveira do Carmo</t>
  </si>
  <si>
    <t xml:space="preserve">krolzinha.acoc@gmail.com</t>
  </si>
  <si>
    <t xml:space="preserve">15.1.4195</t>
  </si>
  <si>
    <t xml:space="preserve">Ana Leticia Chaves Neiva</t>
  </si>
  <si>
    <t xml:space="preserve">X</t>
  </si>
  <si>
    <t xml:space="preserve">alcneiva@gmail.com</t>
  </si>
  <si>
    <t xml:space="preserve">15.1.4038</t>
  </si>
  <si>
    <t xml:space="preserve">Arilton Junior de Aguilar Nunes</t>
  </si>
  <si>
    <t xml:space="preserve">ariltonsama2@hotmail.com</t>
  </si>
  <si>
    <t xml:space="preserve">14.2.4528</t>
  </si>
  <si>
    <t xml:space="preserve">Edmilson de Sa Motta</t>
  </si>
  <si>
    <t xml:space="preserve">edd-motta@outlook.com</t>
  </si>
  <si>
    <t xml:space="preserve">10.2.4036</t>
  </si>
  <si>
    <t xml:space="preserve">Eduardo Augusto Teixeira Pinto</t>
  </si>
  <si>
    <t xml:space="preserve">duz40@hotmail.com</t>
  </si>
  <si>
    <t xml:space="preserve">14.2.4068</t>
  </si>
  <si>
    <t xml:space="preserve">Everton de Souza Kenedy</t>
  </si>
  <si>
    <t xml:space="preserve">everton.kenedy@globomail.com</t>
  </si>
  <si>
    <t xml:space="preserve">14.2.4441</t>
  </si>
  <si>
    <t xml:space="preserve">Fabricio Rodrigues Pereira</t>
  </si>
  <si>
    <t xml:space="preserve">fabriciorodriguespereira@yahoo.com.br</t>
  </si>
  <si>
    <t xml:space="preserve">15.1.4331</t>
  </si>
  <si>
    <t xml:space="preserve">Felipe Fontenele de Avila Magalhaes</t>
  </si>
  <si>
    <t xml:space="preserve">felipephontinelly@hotmail.com</t>
  </si>
  <si>
    <t xml:space="preserve">14.1.4325</t>
  </si>
  <si>
    <t xml:space="preserve">Filipe Alves Bento</t>
  </si>
  <si>
    <t xml:space="preserve">filipebento@outlook.com</t>
  </si>
  <si>
    <t xml:space="preserve">11.2.4050</t>
  </si>
  <si>
    <t xml:space="preserve">Flavia Elvira de Souza Oliveira</t>
  </si>
  <si>
    <t xml:space="preserve">flavinhaeso@gmail.com</t>
  </si>
  <si>
    <t xml:space="preserve">15.1.4165</t>
  </si>
  <si>
    <t xml:space="preserve">Flavia Nunes de Matos</t>
  </si>
  <si>
    <t xml:space="preserve">flavianunesdm@gmail.com</t>
  </si>
  <si>
    <t xml:space="preserve">12.1.4994</t>
  </si>
  <si>
    <t xml:space="preserve">Gilberto Correa Mota</t>
  </si>
  <si>
    <t xml:space="preserve">gilbertocmota@gmail.com</t>
  </si>
  <si>
    <t xml:space="preserve">15.1.4314</t>
  </si>
  <si>
    <t xml:space="preserve">Gilmar Marques Serafim Junior</t>
  </si>
  <si>
    <t xml:space="preserve">gilmarjunior72@gmail.com</t>
  </si>
  <si>
    <t xml:space="preserve">13.2.4621</t>
  </si>
  <si>
    <t xml:space="preserve">Igor Campos Rocha</t>
  </si>
  <si>
    <t xml:space="preserve">igorcamposrocha@gmail.com</t>
  </si>
  <si>
    <t xml:space="preserve">13.2.4568</t>
  </si>
  <si>
    <t xml:space="preserve">Jeferson Afonso do Patrocinio</t>
  </si>
  <si>
    <t xml:space="preserve">jefersonafonso@gmail.com</t>
  </si>
  <si>
    <t xml:space="preserve">13.1.4383</t>
  </si>
  <si>
    <t xml:space="preserve">Leonardo Junior Gomes Moreira</t>
  </si>
  <si>
    <t xml:space="preserve">leonardojrgomes@gmail.com</t>
  </si>
  <si>
    <t xml:space="preserve">14.1.4210</t>
  </si>
  <si>
    <t xml:space="preserve">Lucas de Rocha Castro</t>
  </si>
  <si>
    <t xml:space="preserve">mantega123@hotmail.com</t>
  </si>
  <si>
    <t xml:space="preserve">10.1.4100</t>
  </si>
  <si>
    <t xml:space="preserve">Lucas Goncalves Abreu</t>
  </si>
  <si>
    <t xml:space="preserve">lucasgabreu@hotmail.com</t>
  </si>
  <si>
    <t xml:space="preserve">15.1.4015</t>
  </si>
  <si>
    <t xml:space="preserve">Lucas Henrique Moreira Silva</t>
  </si>
  <si>
    <t xml:space="preserve">lucashenrique580@gmail.com</t>
  </si>
  <si>
    <t xml:space="preserve">15.1.5953</t>
  </si>
  <si>
    <t xml:space="preserve">Luiz Ruy Ladeira das Neves</t>
  </si>
  <si>
    <t xml:space="preserve">luiz_ruy@hotmail.com</t>
  </si>
  <si>
    <t xml:space="preserve">10.2.4240</t>
  </si>
  <si>
    <t xml:space="preserve">Luiz Walber de Sousa Freitas Filho</t>
  </si>
  <si>
    <t xml:space="preserve">luizwalber00@gmail.com</t>
  </si>
  <si>
    <t xml:space="preserve">15.1.5978</t>
  </si>
  <si>
    <t xml:space="preserve">Marina de Souza Mendes</t>
  </si>
  <si>
    <t xml:space="preserve">marinasouza.msm@gmail.com</t>
  </si>
  <si>
    <t xml:space="preserve">12.2.4265</t>
  </si>
  <si>
    <t xml:space="preserve">Mateus Freire Carneiro</t>
  </si>
  <si>
    <t xml:space="preserve">mateusfreire05@hotmail.com</t>
  </si>
  <si>
    <t xml:space="preserve">15.1.4340</t>
  </si>
  <si>
    <t xml:space="preserve">Mateus Vitor Pereira Lana</t>
  </si>
  <si>
    <t xml:space="preserve">mateus_lana7@hotmail.com</t>
  </si>
  <si>
    <t xml:space="preserve">15.1.4341</t>
  </si>
  <si>
    <t xml:space="preserve">Matheus Goncalves Ferreira</t>
  </si>
  <si>
    <t xml:space="preserve">matheusgfgl@gmail.com</t>
  </si>
  <si>
    <t xml:space="preserve">15.1.4009</t>
  </si>
  <si>
    <t xml:space="preserve">Maycon Jose Jorge Amaro</t>
  </si>
  <si>
    <t xml:space="preserve">maycon.amaro97@gmail.com</t>
  </si>
  <si>
    <t xml:space="preserve">14.2.4427</t>
  </si>
  <si>
    <t xml:space="preserve">Michael Douglas Pacheco Goncalves Dias</t>
  </si>
  <si>
    <t xml:space="preserve">michael.douglas1995@hotmail.com</t>
  </si>
  <si>
    <t xml:space="preserve">12.2.4199</t>
  </si>
  <si>
    <t xml:space="preserve">Murilo Ferrarezi Chiari</t>
  </si>
  <si>
    <t xml:space="preserve">murilofch@gmail.com</t>
  </si>
  <si>
    <t xml:space="preserve">15.1.4037</t>
  </si>
  <si>
    <t xml:space="preserve">Natalia Faria Melo</t>
  </si>
  <si>
    <t xml:space="preserve">natylozier@hotmail.com</t>
  </si>
  <si>
    <t xml:space="preserve">14.2.5839</t>
  </si>
  <si>
    <t xml:space="preserve">Pedro Saint Clair Gracia</t>
  </si>
  <si>
    <t xml:space="preserve">pedro.metalurgia@gmail.com</t>
  </si>
  <si>
    <t xml:space="preserve">13.2.4998</t>
  </si>
  <si>
    <t xml:space="preserve">Raphael Silva Dutra</t>
  </si>
  <si>
    <t xml:space="preserve">raphaelldutra@outlook.com</t>
  </si>
  <si>
    <t xml:space="preserve">15.1.4007</t>
  </si>
  <si>
    <t xml:space="preserve">Samuel Queiroz Souza Rocha</t>
  </si>
  <si>
    <t xml:space="preserve">samuelqsrocha@gmail.com</t>
  </si>
  <si>
    <t xml:space="preserve">15.2.5909</t>
  </si>
  <si>
    <t xml:space="preserve">Sintia de Sena Coelho</t>
  </si>
  <si>
    <t xml:space="preserve">sintiacoelho_new@hotmail.com</t>
  </si>
  <si>
    <t xml:space="preserve">15.1.4313</t>
  </si>
  <si>
    <t xml:space="preserve">Thiago Oliveira de Santana</t>
  </si>
  <si>
    <t xml:space="preserve">thiago63.guitarrista@gmail.com</t>
  </si>
  <si>
    <t xml:space="preserve">13.1.4999</t>
  </si>
  <si>
    <t xml:space="preserve">Viviane Veloso Freitas</t>
  </si>
  <si>
    <t xml:space="preserve">vivianevfreitas@yahoo.com.br</t>
  </si>
  <si>
    <t xml:space="preserve">Média</t>
  </si>
  <si>
    <t xml:space="preserve">‘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</si>
</sst>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0.00"/>
    <numFmt numFmtId="167" formatCode="@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1:45"/>
  <sheetViews>
    <sheetView windowProtection="false" showFormulas="false" showGridLines="true" showRowColHeaders="true" showZeros="true" rightToLeft="false" tabSelected="true" showOutlineSymbols="true" defaultGridColor="true" view="normal" topLeftCell="A16" colorId="64" zoomScale="170" zoomScaleNormal="170" zoomScalePageLayoutView="100" workbookViewId="0">
      <selection pane="topLeft" activeCell="V41" activeCellId="0" sqref="V41"/>
    </sheetView>
  </sheetViews>
  <sheetFormatPr defaultRowHeight="12.8"/>
  <cols>
    <col collapsed="false" hidden="false" max="1" min="1" style="0" width="7.29081632653061"/>
    <col collapsed="false" hidden="false" max="2" min="2" style="0" width="26.4591836734694"/>
    <col collapsed="false" hidden="false" max="5" min="3" style="0" width="3.51020408163265"/>
    <col collapsed="false" hidden="false" max="6" min="6" style="0" width="4.05102040816327"/>
    <col collapsed="false" hidden="false" max="7" min="7" style="0" width="4.32142857142857"/>
    <col collapsed="false" hidden="false" max="8" min="8" style="0" width="4.45408163265306"/>
    <col collapsed="false" hidden="false" max="10" min="9" style="0" width="4.05102040816327"/>
    <col collapsed="false" hidden="false" max="13" min="11" style="0" width="3.51020408163265"/>
    <col collapsed="false" hidden="false" max="14" min="14" style="0" width="3.91326530612245"/>
    <col collapsed="false" hidden="false" max="15" min="15" style="0" width="4.45408163265306"/>
    <col collapsed="false" hidden="false" max="20" min="16" style="0" width="3.51020408163265"/>
    <col collapsed="false" hidden="false" max="21" min="21" style="0" width="4.05102040816327"/>
    <col collapsed="false" hidden="false" max="22" min="22" style="0" width="13.7704081632653"/>
    <col collapsed="false" hidden="false" max="23" min="23" style="0" width="24.8367346938776"/>
    <col collapsed="false" hidden="false" max="1025" min="24" style="0" width="8.36734693877551"/>
  </cols>
  <sheetData>
    <row r="1" s="2" customFormat="true" ht="12.75" hidden="false" customHeight="true" outlineLevel="0" collapsed="false">
      <c r="A1" s="1" t="s">
        <v>0</v>
      </c>
      <c r="B1" s="1"/>
      <c r="C1" s="1"/>
      <c r="D1" s="1"/>
      <c r="E1" s="1"/>
      <c r="AMH1" s="0"/>
      <c r="AMI1" s="0"/>
      <c r="AMJ1" s="0"/>
    </row>
    <row r="2" s="4" customFormat="true" ht="15.2" hidden="false" customHeight="true" outlineLevel="0" collapsed="false">
      <c r="A2" s="3" t="s">
        <v>1</v>
      </c>
      <c r="B2" s="3"/>
      <c r="C2" s="3"/>
      <c r="D2" s="3"/>
      <c r="E2" s="3"/>
      <c r="AMH2" s="0"/>
      <c r="AMI2" s="0"/>
      <c r="AMJ2" s="0"/>
    </row>
    <row r="3" s="4" customFormat="true" ht="15.2" hidden="false" customHeight="true" outlineLevel="0" collapsed="false">
      <c r="A3" s="3"/>
      <c r="B3" s="3"/>
      <c r="C3" s="3"/>
      <c r="D3" s="3"/>
      <c r="E3" s="3"/>
      <c r="AMH3" s="0"/>
      <c r="AMI3" s="0"/>
      <c r="AMJ3" s="0"/>
    </row>
    <row r="4" s="8" customFormat="true" ht="10.35" hidden="false" customHeight="true" outlineLevel="0" collapsed="false">
      <c r="A4" s="5" t="s">
        <v>2</v>
      </c>
      <c r="B4" s="5" t="s">
        <v>3</v>
      </c>
      <c r="C4" s="6" t="s">
        <v>4</v>
      </c>
      <c r="D4" s="6"/>
      <c r="E4" s="6"/>
      <c r="F4" s="5" t="s">
        <v>5</v>
      </c>
      <c r="G4" s="5"/>
      <c r="H4" s="5" t="s">
        <v>6</v>
      </c>
      <c r="I4" s="5"/>
      <c r="J4" s="7" t="s">
        <v>7</v>
      </c>
      <c r="K4" s="5" t="s">
        <v>8</v>
      </c>
      <c r="L4" s="5"/>
      <c r="M4" s="5"/>
      <c r="N4" s="5"/>
      <c r="O4" s="5"/>
      <c r="P4" s="6" t="s">
        <v>9</v>
      </c>
      <c r="Q4" s="6"/>
      <c r="R4" s="6"/>
      <c r="S4" s="6"/>
      <c r="T4" s="6"/>
      <c r="U4" s="6"/>
      <c r="V4" s="7" t="s">
        <v>10</v>
      </c>
      <c r="W4" s="7" t="s">
        <v>11</v>
      </c>
      <c r="AMH4" s="0"/>
      <c r="AMI4" s="0"/>
      <c r="AMJ4" s="0"/>
    </row>
    <row r="5" customFormat="false" ht="10.35" hidden="false" customHeight="true" outlineLevel="0" collapsed="false">
      <c r="A5" s="5"/>
      <c r="B5" s="5"/>
      <c r="C5" s="6" t="s">
        <v>12</v>
      </c>
      <c r="D5" s="6" t="s">
        <v>13</v>
      </c>
      <c r="E5" s="6" t="s">
        <v>14</v>
      </c>
      <c r="F5" s="5" t="s">
        <v>15</v>
      </c>
      <c r="G5" s="5" t="s">
        <v>16</v>
      </c>
      <c r="H5" s="5" t="s">
        <v>17</v>
      </c>
      <c r="I5" s="5" t="s">
        <v>16</v>
      </c>
      <c r="J5" s="7"/>
      <c r="K5" s="6" t="s">
        <v>12</v>
      </c>
      <c r="L5" s="6" t="s">
        <v>13</v>
      </c>
      <c r="M5" s="6" t="s">
        <v>14</v>
      </c>
      <c r="N5" s="6" t="s">
        <v>18</v>
      </c>
      <c r="O5" s="6" t="s">
        <v>19</v>
      </c>
      <c r="P5" s="6" t="s">
        <v>20</v>
      </c>
      <c r="Q5" s="6" t="s">
        <v>21</v>
      </c>
      <c r="R5" s="6" t="s">
        <v>22</v>
      </c>
      <c r="S5" s="6" t="s">
        <v>23</v>
      </c>
      <c r="T5" s="6" t="s">
        <v>24</v>
      </c>
      <c r="U5" s="6" t="s">
        <v>18</v>
      </c>
      <c r="V5" s="7"/>
      <c r="W5" s="7"/>
    </row>
    <row r="6" s="10" customFormat="true" ht="10.35" hidden="false" customHeight="true" outlineLevel="0" collapsed="false">
      <c r="A6" s="9"/>
      <c r="B6" s="9"/>
      <c r="C6" s="9"/>
      <c r="D6" s="9"/>
      <c r="E6" s="9"/>
      <c r="W6" s="11"/>
      <c r="AMH6" s="0"/>
      <c r="AMI6" s="0"/>
      <c r="AMJ6" s="0"/>
    </row>
    <row r="7" s="19" customFormat="true" ht="12.75" hidden="false" customHeight="true" outlineLevel="0" collapsed="false">
      <c r="A7" s="12" t="s">
        <v>25</v>
      </c>
      <c r="B7" s="12" t="s">
        <v>26</v>
      </c>
      <c r="C7" s="13" t="n">
        <v>9</v>
      </c>
      <c r="D7" s="13" t="n">
        <v>1.9</v>
      </c>
      <c r="E7" s="13" t="n">
        <v>4.5</v>
      </c>
      <c r="F7" s="14" t="n">
        <v>10</v>
      </c>
      <c r="G7" s="15" t="n">
        <f aca="false">SUM(F7:F7)/1</f>
        <v>10</v>
      </c>
      <c r="H7" s="16" t="n">
        <v>6.67</v>
      </c>
      <c r="I7" s="15" t="n">
        <f aca="false">SUM(H7:H7)/1</f>
        <v>6.67</v>
      </c>
      <c r="J7" s="17" t="n">
        <f aca="false">ROUNDUP(0.25*C7+0.25*D7+0.25*E7+0.15*G7+0.1*I7,1)</f>
        <v>6.1</v>
      </c>
      <c r="K7" s="18"/>
      <c r="L7" s="18"/>
      <c r="M7" s="18"/>
      <c r="N7" s="18"/>
      <c r="O7" s="17"/>
      <c r="P7" s="12"/>
      <c r="Q7" s="12"/>
      <c r="R7" s="12" t="n">
        <v>2</v>
      </c>
      <c r="S7" s="12" t="n">
        <v>2</v>
      </c>
      <c r="T7" s="12"/>
      <c r="U7" s="17" t="n">
        <f aca="false">SUM(P7:T7)</f>
        <v>4</v>
      </c>
      <c r="V7" s="17" t="str">
        <f aca="false">IF(U7&gt;18,"Reprovado FREQ",IF(OR(J7&gt;=6,O7&gt;=6),"Aprovado",IF(J7&lt;6,"Reprovado","Aprovado")))</f>
        <v>Aprovado</v>
      </c>
      <c r="W7" s="12" t="s">
        <v>27</v>
      </c>
      <c r="AMH7" s="0"/>
      <c r="AMI7" s="0"/>
      <c r="AMJ7" s="0"/>
    </row>
    <row r="8" s="19" customFormat="true" ht="12.75" hidden="false" customHeight="true" outlineLevel="0" collapsed="false">
      <c r="A8" s="12" t="s">
        <v>28</v>
      </c>
      <c r="B8" s="12" t="s">
        <v>29</v>
      </c>
      <c r="C8" s="13" t="n">
        <v>1.5</v>
      </c>
      <c r="D8" s="13" t="n">
        <v>3.4</v>
      </c>
      <c r="E8" s="13"/>
      <c r="F8" s="14"/>
      <c r="G8" s="15" t="n">
        <f aca="false">SUM(F8:F8)/1</f>
        <v>0</v>
      </c>
      <c r="H8" s="16" t="n">
        <v>9.44</v>
      </c>
      <c r="I8" s="15" t="n">
        <f aca="false">SUM(H8:H8)/1</f>
        <v>9.44</v>
      </c>
      <c r="J8" s="17" t="n">
        <f aca="false">ROUNDUP(0.25*C8+0.25*D8+0.25*E8+0.15*G8+0.1*I8,1)</f>
        <v>2.2</v>
      </c>
      <c r="K8" s="18"/>
      <c r="L8" s="18"/>
      <c r="M8" s="18"/>
      <c r="N8" s="18" t="s">
        <v>30</v>
      </c>
      <c r="O8" s="17"/>
      <c r="P8" s="12"/>
      <c r="Q8" s="12" t="n">
        <v>2</v>
      </c>
      <c r="R8" s="12"/>
      <c r="S8" s="12" t="n">
        <v>4</v>
      </c>
      <c r="T8" s="12"/>
      <c r="U8" s="17" t="n">
        <f aca="false">SUM(P8:T8)</f>
        <v>6</v>
      </c>
      <c r="V8" s="17" t="str">
        <f aca="false">IF(U8&gt;18,"Reprovado FREQ",IF(OR(J8&gt;=6,O8&gt;=6),"Aprovado",IF(J8&lt;6,"Reprovado","Aprovado")))</f>
        <v>Reprovado</v>
      </c>
      <c r="W8" s="12" t="s">
        <v>31</v>
      </c>
      <c r="AMH8" s="0"/>
      <c r="AMI8" s="0"/>
      <c r="AMJ8" s="0"/>
    </row>
    <row r="9" s="19" customFormat="true" ht="12.75" hidden="false" customHeight="true" outlineLevel="0" collapsed="false">
      <c r="A9" s="12" t="s">
        <v>32</v>
      </c>
      <c r="B9" s="12" t="s">
        <v>33</v>
      </c>
      <c r="C9" s="13" t="n">
        <v>1</v>
      </c>
      <c r="D9" s="13"/>
      <c r="E9" s="13"/>
      <c r="F9" s="14"/>
      <c r="G9" s="15" t="n">
        <f aca="false">SUM(F9:F9)/1</f>
        <v>0</v>
      </c>
      <c r="H9" s="16"/>
      <c r="I9" s="15" t="n">
        <f aca="false">SUM(H9:H9)/1</f>
        <v>0</v>
      </c>
      <c r="J9" s="17" t="n">
        <f aca="false">ROUNDUP(0.25*C9+0.25*D9+0.25*E9+0.15*G9+0.1*I9,1)</f>
        <v>0.3</v>
      </c>
      <c r="K9" s="18"/>
      <c r="L9" s="18"/>
      <c r="M9" s="18"/>
      <c r="N9" s="18" t="s">
        <v>30</v>
      </c>
      <c r="O9" s="17"/>
      <c r="P9" s="12" t="n">
        <v>2</v>
      </c>
      <c r="Q9" s="12" t="n">
        <v>2</v>
      </c>
      <c r="R9" s="12" t="n">
        <v>2</v>
      </c>
      <c r="S9" s="12" t="n">
        <v>10</v>
      </c>
      <c r="T9" s="12" t="n">
        <v>2</v>
      </c>
      <c r="U9" s="17" t="n">
        <f aca="false">SUM(P9:T9)</f>
        <v>18</v>
      </c>
      <c r="V9" s="17" t="str">
        <f aca="false">IF(U9&gt;18,"Reprovado FREQ",IF(OR(J9&gt;=6,O9&gt;=6),"Aprovado",IF(J9&lt;6,"Reprovado","Aprovado")))</f>
        <v>Reprovado</v>
      </c>
      <c r="W9" s="12" t="s">
        <v>34</v>
      </c>
      <c r="AMH9" s="0"/>
      <c r="AMI9" s="0"/>
      <c r="AMJ9" s="0"/>
    </row>
    <row r="10" s="19" customFormat="true" ht="12.75" hidden="false" customHeight="true" outlineLevel="0" collapsed="false">
      <c r="A10" s="12" t="s">
        <v>35</v>
      </c>
      <c r="B10" s="12" t="s">
        <v>36</v>
      </c>
      <c r="C10" s="13" t="n">
        <v>1</v>
      </c>
      <c r="D10" s="13"/>
      <c r="E10" s="13"/>
      <c r="F10" s="14" t="n">
        <v>10</v>
      </c>
      <c r="G10" s="15" t="n">
        <f aca="false">SUM(F10:F10)/1</f>
        <v>10</v>
      </c>
      <c r="H10" s="16"/>
      <c r="I10" s="15" t="n">
        <f aca="false">SUM(H10:H10)/1</f>
        <v>0</v>
      </c>
      <c r="J10" s="17" t="n">
        <f aca="false">ROUNDUP(0.25*C10+0.25*D10+0.25*E10+0.15*G10+0.1*I10,1)</f>
        <v>1.8</v>
      </c>
      <c r="K10" s="18"/>
      <c r="L10" s="18"/>
      <c r="M10" s="18"/>
      <c r="N10" s="18" t="n">
        <v>6</v>
      </c>
      <c r="O10" s="17" t="n">
        <v>6</v>
      </c>
      <c r="P10" s="12" t="n">
        <v>2</v>
      </c>
      <c r="Q10" s="12"/>
      <c r="R10" s="12" t="n">
        <v>2</v>
      </c>
      <c r="S10" s="12"/>
      <c r="T10" s="12" t="n">
        <v>2</v>
      </c>
      <c r="U10" s="17" t="n">
        <f aca="false">SUM(P10:T10)</f>
        <v>6</v>
      </c>
      <c r="V10" s="17" t="str">
        <f aca="false">IF(U10&gt;18,"Reprovado FREQ",IF(OR(J10&gt;=6,O10&gt;=6),"Aprovado",IF(J10&lt;6,"Reprovado","Aprovado")))</f>
        <v>Aprovado</v>
      </c>
      <c r="W10" s="12" t="s">
        <v>37</v>
      </c>
      <c r="AMH10" s="0"/>
      <c r="AMI10" s="0"/>
      <c r="AMJ10" s="0"/>
    </row>
    <row r="11" customFormat="false" ht="12.75" hidden="false" customHeight="true" outlineLevel="0" collapsed="false">
      <c r="A11" s="12" t="s">
        <v>38</v>
      </c>
      <c r="B11" s="12" t="s">
        <v>39</v>
      </c>
      <c r="C11" s="13" t="n">
        <v>8.9</v>
      </c>
      <c r="D11" s="13"/>
      <c r="E11" s="13" t="n">
        <v>3.3</v>
      </c>
      <c r="F11" s="14" t="n">
        <v>10</v>
      </c>
      <c r="G11" s="15" t="n">
        <f aca="false">SUM(F11:F11)/1</f>
        <v>10</v>
      </c>
      <c r="H11" s="16" t="n">
        <v>6.67</v>
      </c>
      <c r="I11" s="15" t="n">
        <f aca="false">SUM(H11:H11)/1</f>
        <v>6.67</v>
      </c>
      <c r="J11" s="17" t="n">
        <f aca="false">ROUNDUP(0.25*C11+0.25*D11+0.25*E11+0.15*G11+0.1*I11,1)</f>
        <v>5.3</v>
      </c>
      <c r="K11" s="18"/>
      <c r="L11" s="18" t="n">
        <v>10</v>
      </c>
      <c r="M11" s="18"/>
      <c r="N11" s="18" t="s">
        <v>30</v>
      </c>
      <c r="O11" s="20" t="n">
        <v>7.8</v>
      </c>
      <c r="P11" s="12" t="n">
        <v>4</v>
      </c>
      <c r="Q11" s="12" t="n">
        <v>2</v>
      </c>
      <c r="R11" s="12" t="n">
        <v>4</v>
      </c>
      <c r="S11" s="12" t="n">
        <v>2</v>
      </c>
      <c r="T11" s="12"/>
      <c r="U11" s="17" t="n">
        <f aca="false">SUM(P11:T11)</f>
        <v>12</v>
      </c>
      <c r="V11" s="17" t="str">
        <f aca="false">IF(U11&gt;18,"Reprovado FREQ",IF(OR(J11&gt;=6,O11&gt;=6),"Aprovado",IF(J11&lt;6,"Reprovado","Aprovado")))</f>
        <v>Aprovado</v>
      </c>
      <c r="W11" s="12" t="s">
        <v>40</v>
      </c>
    </row>
    <row r="12" customFormat="false" ht="12.75" hidden="false" customHeight="true" outlineLevel="0" collapsed="false">
      <c r="A12" s="12" t="s">
        <v>41</v>
      </c>
      <c r="B12" s="12" t="s">
        <v>42</v>
      </c>
      <c r="C12" s="13" t="n">
        <v>3</v>
      </c>
      <c r="D12" s="13" t="n">
        <v>3</v>
      </c>
      <c r="E12" s="13"/>
      <c r="F12" s="14"/>
      <c r="G12" s="15" t="n">
        <f aca="false">SUM(F12:F12)/1</f>
        <v>0</v>
      </c>
      <c r="H12" s="16"/>
      <c r="I12" s="15" t="n">
        <f aca="false">SUM(H12:H12)/1</f>
        <v>0</v>
      </c>
      <c r="J12" s="17" t="n">
        <f aca="false">ROUNDUP(0.25*C12+0.25*D12+0.25*E12+0.15*G12+0.1*I12,1)</f>
        <v>1.5</v>
      </c>
      <c r="K12" s="18"/>
      <c r="L12" s="18"/>
      <c r="M12" s="18"/>
      <c r="N12" s="18" t="s">
        <v>30</v>
      </c>
      <c r="O12" s="17"/>
      <c r="P12" s="12"/>
      <c r="Q12" s="12"/>
      <c r="R12" s="12" t="n">
        <v>2</v>
      </c>
      <c r="S12" s="12" t="n">
        <v>10</v>
      </c>
      <c r="T12" s="12" t="n">
        <v>4</v>
      </c>
      <c r="U12" s="17" t="n">
        <f aca="false">SUM(P12:T12)</f>
        <v>16</v>
      </c>
      <c r="V12" s="17" t="str">
        <f aca="false">IF(U12&gt;18,"Reprovado FREQ",IF(OR(J12&gt;=6,O12&gt;=6),"Aprovado",IF(J12&lt;6,"Reprovado","Aprovado")))</f>
        <v>Reprovado</v>
      </c>
      <c r="W12" s="12" t="s">
        <v>43</v>
      </c>
    </row>
    <row r="13" customFormat="false" ht="12.75" hidden="false" customHeight="true" outlineLevel="0" collapsed="false">
      <c r="A13" s="12" t="s">
        <v>44</v>
      </c>
      <c r="B13" s="12" t="s">
        <v>45</v>
      </c>
      <c r="C13" s="13" t="n">
        <v>7.5</v>
      </c>
      <c r="D13" s="13" t="n">
        <v>4.7</v>
      </c>
      <c r="E13" s="13" t="n">
        <v>6.8</v>
      </c>
      <c r="F13" s="14" t="n">
        <v>10</v>
      </c>
      <c r="G13" s="15" t="n">
        <f aca="false">SUM(F13:F13)/1</f>
        <v>10</v>
      </c>
      <c r="H13" s="16" t="n">
        <v>7.78</v>
      </c>
      <c r="I13" s="15" t="n">
        <f aca="false">SUM(H13:H13)/1</f>
        <v>7.78</v>
      </c>
      <c r="J13" s="17" t="n">
        <f aca="false">ROUNDUP(0.25*C13+0.25*D13+0.25*E13+0.15*G13+0.1*I13,1)</f>
        <v>7.1</v>
      </c>
      <c r="K13" s="18"/>
      <c r="L13" s="18"/>
      <c r="M13" s="18"/>
      <c r="N13" s="18"/>
      <c r="O13" s="17"/>
      <c r="P13" s="12"/>
      <c r="Q13" s="12"/>
      <c r="R13" s="12" t="n">
        <v>4</v>
      </c>
      <c r="S13" s="12" t="n">
        <v>4</v>
      </c>
      <c r="T13" s="12" t="n">
        <v>2</v>
      </c>
      <c r="U13" s="17" t="n">
        <f aca="false">SUM(P13:T13)</f>
        <v>10</v>
      </c>
      <c r="V13" s="17" t="str">
        <f aca="false">IF(U13&gt;18,"Reprovado FREQ",IF(OR(J13&gt;=6,O13&gt;=6),"Aprovado",IF(J13&lt;6,"Reprovado","Aprovado")))</f>
        <v>Aprovado</v>
      </c>
      <c r="W13" s="12" t="s">
        <v>46</v>
      </c>
    </row>
    <row r="14" customFormat="false" ht="12.75" hidden="false" customHeight="true" outlineLevel="0" collapsed="false">
      <c r="A14" s="12" t="s">
        <v>47</v>
      </c>
      <c r="B14" s="12" t="s">
        <v>48</v>
      </c>
      <c r="C14" s="13" t="n">
        <v>3.9</v>
      </c>
      <c r="D14" s="13" t="n">
        <v>3</v>
      </c>
      <c r="E14" s="13" t="n">
        <v>5.8</v>
      </c>
      <c r="F14" s="14" t="n">
        <v>10</v>
      </c>
      <c r="G14" s="15" t="n">
        <f aca="false">SUM(F14:F14)/1</f>
        <v>10</v>
      </c>
      <c r="H14" s="16" t="n">
        <v>8.89</v>
      </c>
      <c r="I14" s="15" t="n">
        <f aca="false">SUM(H14:H14)/1</f>
        <v>8.89</v>
      </c>
      <c r="J14" s="17" t="n">
        <f aca="false">ROUNDUP(0.25*C14+0.25*D14+0.25*E14+0.15*G14+0.1*I14,1)</f>
        <v>5.6</v>
      </c>
      <c r="K14" s="18" t="n">
        <v>10</v>
      </c>
      <c r="L14" s="18"/>
      <c r="M14" s="18"/>
      <c r="N14" s="18" t="s">
        <v>30</v>
      </c>
      <c r="O14" s="17" t="n">
        <v>7.1</v>
      </c>
      <c r="P14" s="12"/>
      <c r="Q14" s="12"/>
      <c r="R14" s="12"/>
      <c r="S14" s="12"/>
      <c r="T14" s="12"/>
      <c r="U14" s="17" t="n">
        <f aca="false">SUM(P14:T14)</f>
        <v>0</v>
      </c>
      <c r="V14" s="17" t="str">
        <f aca="false">IF(U14&gt;18,"Reprovado FREQ",IF(OR(J14&gt;=6,O14&gt;=6),"Aprovado",IF(J14&lt;6,"Reprovado","Aprovado")))</f>
        <v>Aprovado</v>
      </c>
      <c r="W14" s="12" t="s">
        <v>49</v>
      </c>
    </row>
    <row r="15" customFormat="false" ht="12.75" hidden="false" customHeight="true" outlineLevel="0" collapsed="false">
      <c r="A15" s="12" t="s">
        <v>50</v>
      </c>
      <c r="B15" s="12" t="s">
        <v>51</v>
      </c>
      <c r="C15" s="13" t="n">
        <v>9</v>
      </c>
      <c r="D15" s="13" t="n">
        <v>3</v>
      </c>
      <c r="E15" s="13" t="n">
        <v>2.2</v>
      </c>
      <c r="F15" s="14"/>
      <c r="G15" s="15" t="n">
        <f aca="false">SUM(F15:F15)/1</f>
        <v>0</v>
      </c>
      <c r="H15" s="16"/>
      <c r="I15" s="15" t="n">
        <f aca="false">SUM(H15:H15)/1</f>
        <v>0</v>
      </c>
      <c r="J15" s="17" t="n">
        <f aca="false">ROUNDUP(0.25*C15+0.25*D15+0.25*E15+0.15*G15+0.1*I15,1)</f>
        <v>3.6</v>
      </c>
      <c r="K15" s="18"/>
      <c r="L15" s="18"/>
      <c r="M15" s="18"/>
      <c r="N15" s="18" t="n">
        <v>8.7</v>
      </c>
      <c r="O15" s="17" t="n">
        <v>8.7</v>
      </c>
      <c r="P15" s="12"/>
      <c r="Q15" s="12"/>
      <c r="R15" s="12" t="n">
        <v>4</v>
      </c>
      <c r="S15" s="12"/>
      <c r="T15" s="12" t="n">
        <v>2</v>
      </c>
      <c r="U15" s="17" t="n">
        <f aca="false">SUM(P15:T15)</f>
        <v>6</v>
      </c>
      <c r="V15" s="17" t="str">
        <f aca="false">IF(U15&gt;18,"Reprovado FREQ",IF(OR(J15&gt;=6,O15&gt;=6),"Aprovado",IF(J15&lt;6,"Reprovado","Aprovado")))</f>
        <v>Aprovado</v>
      </c>
      <c r="W15" s="12" t="s">
        <v>52</v>
      </c>
    </row>
    <row r="16" customFormat="false" ht="12.75" hidden="false" customHeight="true" outlineLevel="0" collapsed="false">
      <c r="A16" s="12" t="s">
        <v>53</v>
      </c>
      <c r="B16" s="12" t="s">
        <v>54</v>
      </c>
      <c r="C16" s="13" t="n">
        <v>4.2</v>
      </c>
      <c r="D16" s="13" t="n">
        <v>1</v>
      </c>
      <c r="E16" s="13" t="n">
        <v>2.5</v>
      </c>
      <c r="F16" s="14" t="n">
        <v>10</v>
      </c>
      <c r="G16" s="15" t="n">
        <f aca="false">SUM(F16:F16)/1</f>
        <v>10</v>
      </c>
      <c r="H16" s="16" t="n">
        <v>6.67</v>
      </c>
      <c r="I16" s="15" t="n">
        <f aca="false">SUM(H16:H16)/1</f>
        <v>6.67</v>
      </c>
      <c r="J16" s="17" t="n">
        <f aca="false">ROUNDUP(0.25*C16+0.25*D16+0.25*E16+0.15*G16+0.1*I16,1)</f>
        <v>4.1</v>
      </c>
      <c r="K16" s="18"/>
      <c r="L16" s="18"/>
      <c r="M16" s="18"/>
      <c r="N16" s="18" t="n">
        <v>6</v>
      </c>
      <c r="O16" s="17" t="n">
        <v>6</v>
      </c>
      <c r="P16" s="12"/>
      <c r="Q16" s="12" t="n">
        <v>4</v>
      </c>
      <c r="R16" s="12"/>
      <c r="S16" s="12" t="n">
        <v>2</v>
      </c>
      <c r="T16" s="12"/>
      <c r="U16" s="17" t="n">
        <f aca="false">SUM(P16:T16)</f>
        <v>6</v>
      </c>
      <c r="V16" s="17" t="str">
        <f aca="false">IF(U16&gt;18,"Reprovado FREQ",IF(OR(J16&gt;=6,O16&gt;=6),"Aprovado",IF(J16&lt;6,"Reprovado","Aprovado")))</f>
        <v>Aprovado</v>
      </c>
      <c r="W16" s="12" t="s">
        <v>55</v>
      </c>
    </row>
    <row r="17" customFormat="false" ht="12.75" hidden="false" customHeight="true" outlineLevel="0" collapsed="false">
      <c r="A17" s="12" t="s">
        <v>56</v>
      </c>
      <c r="B17" s="12" t="s">
        <v>57</v>
      </c>
      <c r="C17" s="13" t="n">
        <v>1.5</v>
      </c>
      <c r="D17" s="13"/>
      <c r="E17" s="13"/>
      <c r="F17" s="14"/>
      <c r="G17" s="15" t="n">
        <f aca="false">SUM(F17:F17)/1</f>
        <v>0</v>
      </c>
      <c r="H17" s="16"/>
      <c r="I17" s="15" t="n">
        <f aca="false">SUM(H17:H17)/1</f>
        <v>0</v>
      </c>
      <c r="J17" s="17" t="n">
        <f aca="false">ROUNDUP(0.25*C17+0.25*D17+0.25*E17+0.15*G17+0.1*I17,1)</f>
        <v>0.4</v>
      </c>
      <c r="K17" s="18"/>
      <c r="L17" s="18"/>
      <c r="M17" s="18"/>
      <c r="N17" s="18"/>
      <c r="O17" s="17"/>
      <c r="P17" s="12" t="n">
        <v>2</v>
      </c>
      <c r="Q17" s="12" t="n">
        <v>6</v>
      </c>
      <c r="R17" s="12" t="n">
        <v>4</v>
      </c>
      <c r="S17" s="12" t="n">
        <v>12</v>
      </c>
      <c r="T17" s="12" t="n">
        <v>4</v>
      </c>
      <c r="U17" s="17" t="n">
        <f aca="false">SUM(P17:T17)</f>
        <v>28</v>
      </c>
      <c r="V17" s="17" t="str">
        <f aca="false">IF(U17&gt;18,"Reprovado FREQ",IF(OR(J17&gt;=6,O17&gt;=6),"Aprovado",IF(J17&lt;6,"Reprovado","Aprovado")))</f>
        <v>Reprovado FREQ</v>
      </c>
      <c r="W17" s="12" t="s">
        <v>58</v>
      </c>
    </row>
    <row r="18" customFormat="false" ht="12.75" hidden="false" customHeight="true" outlineLevel="0" collapsed="false">
      <c r="A18" s="12" t="s">
        <v>59</v>
      </c>
      <c r="B18" s="12" t="s">
        <v>60</v>
      </c>
      <c r="C18" s="13" t="n">
        <v>5</v>
      </c>
      <c r="D18" s="13" t="n">
        <v>3</v>
      </c>
      <c r="E18" s="13"/>
      <c r="F18" s="14" t="n">
        <v>10</v>
      </c>
      <c r="G18" s="15" t="n">
        <f aca="false">SUM(F18:F18)/1</f>
        <v>10</v>
      </c>
      <c r="H18" s="16" t="n">
        <v>10</v>
      </c>
      <c r="I18" s="15" t="n">
        <f aca="false">SUM(H18:H18)/1</f>
        <v>10</v>
      </c>
      <c r="J18" s="17" t="n">
        <f aca="false">ROUNDUP(0.25*C18+0.25*D18+0.25*E18+0.15*G18+0.1*I18,1)</f>
        <v>4.5</v>
      </c>
      <c r="K18" s="18"/>
      <c r="L18" s="18"/>
      <c r="M18" s="18" t="n">
        <v>3</v>
      </c>
      <c r="N18" s="18" t="s">
        <v>30</v>
      </c>
      <c r="O18" s="17" t="n">
        <v>5.3</v>
      </c>
      <c r="P18" s="12"/>
      <c r="Q18" s="12"/>
      <c r="R18" s="12"/>
      <c r="S18" s="12"/>
      <c r="T18" s="12" t="n">
        <v>2</v>
      </c>
      <c r="U18" s="17" t="n">
        <f aca="false">SUM(P18:T18)</f>
        <v>2</v>
      </c>
      <c r="V18" s="17" t="str">
        <f aca="false">IF(U18&gt;18,"Reprovado FREQ",IF(OR(J18&gt;=6,O18&gt;=6),"Aprovado",IF(J18&lt;6,"Reprovado","Aprovado")))</f>
        <v>Reprovado</v>
      </c>
      <c r="W18" s="12" t="s">
        <v>61</v>
      </c>
    </row>
    <row r="19" customFormat="false" ht="12.75" hidden="false" customHeight="true" outlineLevel="0" collapsed="false">
      <c r="A19" s="12" t="s">
        <v>62</v>
      </c>
      <c r="B19" s="12" t="s">
        <v>63</v>
      </c>
      <c r="C19" s="13" t="n">
        <v>10</v>
      </c>
      <c r="D19" s="13" t="n">
        <v>5</v>
      </c>
      <c r="E19" s="13" t="n">
        <v>4.7</v>
      </c>
      <c r="F19" s="14" t="n">
        <v>10</v>
      </c>
      <c r="G19" s="15" t="n">
        <f aca="false">SUM(F19:F19)/1</f>
        <v>10</v>
      </c>
      <c r="H19" s="16" t="n">
        <v>5</v>
      </c>
      <c r="I19" s="15" t="n">
        <f aca="false">SUM(H19:H19)/1</f>
        <v>5</v>
      </c>
      <c r="J19" s="17" t="n">
        <f aca="false">ROUNDUP(0.25*C19+0.25*D19+0.25*E19+0.15*G19+0.1*I19,1)</f>
        <v>7</v>
      </c>
      <c r="K19" s="18"/>
      <c r="L19" s="18"/>
      <c r="M19" s="18"/>
      <c r="N19" s="18"/>
      <c r="O19" s="17"/>
      <c r="P19" s="12"/>
      <c r="Q19" s="12"/>
      <c r="R19" s="12"/>
      <c r="S19" s="12" t="n">
        <v>2</v>
      </c>
      <c r="T19" s="12"/>
      <c r="U19" s="17" t="n">
        <f aca="false">SUM(P19:T19)</f>
        <v>2</v>
      </c>
      <c r="V19" s="17" t="str">
        <f aca="false">IF(U19&gt;18,"Reprovado FREQ",IF(OR(J19&gt;=6,O19&gt;=6),"Aprovado",IF(J19&lt;6,"Reprovado","Aprovado")))</f>
        <v>Aprovado</v>
      </c>
      <c r="W19" s="12" t="s">
        <v>64</v>
      </c>
    </row>
    <row r="20" customFormat="false" ht="12.75" hidden="false" customHeight="true" outlineLevel="0" collapsed="false">
      <c r="A20" s="12" t="s">
        <v>65</v>
      </c>
      <c r="B20" s="12" t="s">
        <v>66</v>
      </c>
      <c r="C20" s="13" t="n">
        <v>10</v>
      </c>
      <c r="D20" s="13" t="n">
        <v>4.5</v>
      </c>
      <c r="E20" s="13" t="n">
        <v>6.9</v>
      </c>
      <c r="F20" s="14" t="n">
        <v>10</v>
      </c>
      <c r="G20" s="15" t="n">
        <f aca="false">SUM(F20:F20)/1</f>
        <v>10</v>
      </c>
      <c r="H20" s="16" t="n">
        <v>9.44</v>
      </c>
      <c r="I20" s="15" t="n">
        <f aca="false">SUM(H20:H20)/1</f>
        <v>9.44</v>
      </c>
      <c r="J20" s="17" t="n">
        <f aca="false">ROUNDUP(0.25*C20+0.25*D20+0.25*E20+0.15*G20+0.1*I20,1)</f>
        <v>7.8</v>
      </c>
      <c r="K20" s="18"/>
      <c r="L20" s="18"/>
      <c r="M20" s="18"/>
      <c r="N20" s="18"/>
      <c r="O20" s="17"/>
      <c r="P20" s="12" t="n">
        <v>2</v>
      </c>
      <c r="Q20" s="12"/>
      <c r="R20" s="12" t="n">
        <v>2</v>
      </c>
      <c r="S20" s="12"/>
      <c r="T20" s="12"/>
      <c r="U20" s="17" t="n">
        <f aca="false">SUM(P20:T20)</f>
        <v>4</v>
      </c>
      <c r="V20" s="17" t="str">
        <f aca="false">IF(U20&gt;18,"Reprovado FREQ",IF(OR(J20&gt;=6,O20&gt;=6),"Aprovado",IF(J20&lt;6,"Reprovado","Aprovado")))</f>
        <v>Aprovado</v>
      </c>
      <c r="W20" s="12" t="s">
        <v>67</v>
      </c>
    </row>
    <row r="21" customFormat="false" ht="12.75" hidden="false" customHeight="true" outlineLevel="0" collapsed="false">
      <c r="A21" s="12" t="s">
        <v>68</v>
      </c>
      <c r="B21" s="12" t="s">
        <v>69</v>
      </c>
      <c r="C21" s="13"/>
      <c r="D21" s="13" t="n">
        <v>3</v>
      </c>
      <c r="E21" s="13"/>
      <c r="F21" s="14" t="n">
        <v>10</v>
      </c>
      <c r="G21" s="15" t="n">
        <f aca="false">SUM(F21:F21)/1</f>
        <v>10</v>
      </c>
      <c r="H21" s="16" t="n">
        <v>10</v>
      </c>
      <c r="I21" s="15" t="n">
        <f aca="false">SUM(H21:H21)/1</f>
        <v>10</v>
      </c>
      <c r="J21" s="17" t="n">
        <f aca="false">ROUNDUP(0.25*C21+0.25*D21+0.25*E21+0.15*G21+0.1*I21,1)</f>
        <v>3.3</v>
      </c>
      <c r="K21" s="18"/>
      <c r="L21" s="18"/>
      <c r="M21" s="18"/>
      <c r="N21" s="18" t="n">
        <v>7.5</v>
      </c>
      <c r="O21" s="17" t="n">
        <v>7.5</v>
      </c>
      <c r="P21" s="12"/>
      <c r="Q21" s="12"/>
      <c r="R21" s="12" t="n">
        <v>2</v>
      </c>
      <c r="S21" s="12"/>
      <c r="T21" s="12"/>
      <c r="U21" s="17" t="n">
        <f aca="false">SUM(P21:T21)</f>
        <v>2</v>
      </c>
      <c r="V21" s="17" t="str">
        <f aca="false">IF(U21&gt;18,"Reprovado FREQ",IF(OR(J21&gt;=6,O21&gt;=6),"Aprovado",IF(J21&lt;6,"Reprovado","Aprovado")))</f>
        <v>Aprovado</v>
      </c>
      <c r="W21" s="12" t="s">
        <v>70</v>
      </c>
    </row>
    <row r="22" customFormat="false" ht="12.75" hidden="false" customHeight="true" outlineLevel="0" collapsed="false">
      <c r="A22" s="12" t="s">
        <v>71</v>
      </c>
      <c r="B22" s="12" t="s">
        <v>72</v>
      </c>
      <c r="C22" s="13" t="n">
        <v>1</v>
      </c>
      <c r="D22" s="13" t="n">
        <v>1.5</v>
      </c>
      <c r="E22" s="13"/>
      <c r="F22" s="14"/>
      <c r="G22" s="15" t="n">
        <f aca="false">SUM(F22:F22)/1</f>
        <v>0</v>
      </c>
      <c r="H22" s="16"/>
      <c r="I22" s="15" t="n">
        <f aca="false">SUM(H22:H22)/1</f>
        <v>0</v>
      </c>
      <c r="J22" s="17" t="n">
        <f aca="false">ROUNDUP(0.25*C22+0.25*D22+0.25*E22+0.15*G22+0.1*I22,1)</f>
        <v>0.7</v>
      </c>
      <c r="K22" s="18"/>
      <c r="L22" s="18"/>
      <c r="M22" s="18"/>
      <c r="N22" s="18" t="n">
        <v>4</v>
      </c>
      <c r="O22" s="17" t="n">
        <v>4</v>
      </c>
      <c r="P22" s="12" t="n">
        <v>2</v>
      </c>
      <c r="Q22" s="12"/>
      <c r="R22" s="12" t="n">
        <v>2</v>
      </c>
      <c r="S22" s="12" t="n">
        <v>2</v>
      </c>
      <c r="T22" s="12"/>
      <c r="U22" s="17" t="n">
        <f aca="false">SUM(P22:T22)</f>
        <v>6</v>
      </c>
      <c r="V22" s="17" t="str">
        <f aca="false">IF(U22&gt;18,"Reprovado FREQ",IF(OR(J22&gt;=6,O22&gt;=6),"Aprovado",IF(J22&lt;6,"Reprovado","Aprovado")))</f>
        <v>Reprovado</v>
      </c>
      <c r="W22" s="12" t="s">
        <v>73</v>
      </c>
    </row>
    <row r="23" customFormat="false" ht="12.75" hidden="false" customHeight="true" outlineLevel="0" collapsed="false">
      <c r="A23" s="12" t="s">
        <v>74</v>
      </c>
      <c r="B23" s="12" t="s">
        <v>75</v>
      </c>
      <c r="C23" s="13" t="n">
        <v>1</v>
      </c>
      <c r="D23" s="13" t="n">
        <v>2</v>
      </c>
      <c r="E23" s="13" t="n">
        <v>2.2</v>
      </c>
      <c r="F23" s="14" t="n">
        <v>10</v>
      </c>
      <c r="G23" s="15" t="n">
        <f aca="false">SUM(F23:F23)/1</f>
        <v>10</v>
      </c>
      <c r="H23" s="16" t="n">
        <v>10</v>
      </c>
      <c r="I23" s="15" t="n">
        <f aca="false">SUM(H23:H23)/1</f>
        <v>10</v>
      </c>
      <c r="J23" s="17" t="n">
        <f aca="false">ROUNDUP(0.25*C23+0.25*D23+0.25*E23+0.15*G23+0.1*I23,1)</f>
        <v>3.8</v>
      </c>
      <c r="K23" s="18" t="n">
        <v>10</v>
      </c>
      <c r="L23" s="18"/>
      <c r="M23" s="18"/>
      <c r="N23" s="18" t="s">
        <v>30</v>
      </c>
      <c r="O23" s="17" t="n">
        <v>6.1</v>
      </c>
      <c r="P23" s="12"/>
      <c r="Q23" s="12"/>
      <c r="R23" s="12"/>
      <c r="S23" s="12" t="n">
        <v>4</v>
      </c>
      <c r="T23" s="12"/>
      <c r="U23" s="17" t="n">
        <f aca="false">SUM(P23:T23)</f>
        <v>4</v>
      </c>
      <c r="V23" s="17" t="str">
        <f aca="false">IF(U23&gt;18,"Reprovado FREQ",IF(OR(J23&gt;=6,O23&gt;=6),"Aprovado",IF(J23&lt;6,"Reprovado","Aprovado")))</f>
        <v>Aprovado</v>
      </c>
      <c r="W23" s="12" t="s">
        <v>76</v>
      </c>
    </row>
    <row r="24" customFormat="false" ht="12.75" hidden="false" customHeight="true" outlineLevel="0" collapsed="false">
      <c r="A24" s="12" t="s">
        <v>77</v>
      </c>
      <c r="B24" s="12" t="s">
        <v>78</v>
      </c>
      <c r="C24" s="13" t="n">
        <v>9</v>
      </c>
      <c r="D24" s="13" t="n">
        <v>1.5</v>
      </c>
      <c r="E24" s="13" t="n">
        <v>4.3</v>
      </c>
      <c r="F24" s="14" t="n">
        <v>10</v>
      </c>
      <c r="G24" s="15" t="n">
        <f aca="false">SUM(F24:F24)/1</f>
        <v>10</v>
      </c>
      <c r="H24" s="16" t="n">
        <v>10</v>
      </c>
      <c r="I24" s="15" t="n">
        <f aca="false">SUM(H24:H24)/1</f>
        <v>10</v>
      </c>
      <c r="J24" s="17" t="n">
        <f aca="false">ROUNDUP(0.25*C24+0.25*D24+0.25*E24+0.15*G24+0.1*I24,1)</f>
        <v>6.2</v>
      </c>
      <c r="K24" s="18"/>
      <c r="L24" s="18"/>
      <c r="M24" s="18"/>
      <c r="N24" s="18"/>
      <c r="O24" s="17"/>
      <c r="P24" s="12" t="n">
        <v>2</v>
      </c>
      <c r="Q24" s="12" t="n">
        <v>6</v>
      </c>
      <c r="R24" s="12" t="n">
        <v>2</v>
      </c>
      <c r="S24" s="12" t="n">
        <v>2</v>
      </c>
      <c r="T24" s="12"/>
      <c r="U24" s="17" t="n">
        <f aca="false">SUM(P24:T24)</f>
        <v>12</v>
      </c>
      <c r="V24" s="17" t="str">
        <f aca="false">IF(U24&gt;18,"Reprovado FREQ",IF(OR(J24&gt;=6,O24&gt;=6),"Aprovado",IF(J24&lt;6,"Reprovado","Aprovado")))</f>
        <v>Aprovado</v>
      </c>
      <c r="W24" s="12" t="s">
        <v>79</v>
      </c>
    </row>
    <row r="25" customFormat="false" ht="12.75" hidden="false" customHeight="true" outlineLevel="0" collapsed="false">
      <c r="A25" s="12" t="s">
        <v>80</v>
      </c>
      <c r="B25" s="12" t="s">
        <v>81</v>
      </c>
      <c r="C25" s="13" t="n">
        <v>8.1</v>
      </c>
      <c r="D25" s="13" t="n">
        <v>1.8</v>
      </c>
      <c r="E25" s="13" t="n">
        <v>6.2</v>
      </c>
      <c r="F25" s="14" t="n">
        <v>10</v>
      </c>
      <c r="G25" s="15" t="n">
        <f aca="false">SUM(F25:F25)/1</f>
        <v>10</v>
      </c>
      <c r="H25" s="16" t="n">
        <v>8.89</v>
      </c>
      <c r="I25" s="15" t="n">
        <f aca="false">SUM(H25:H25)/1</f>
        <v>8.89</v>
      </c>
      <c r="J25" s="17" t="n">
        <f aca="false">ROUNDUP(0.25*C25+0.25*D25+0.25*E25+0.15*G25+0.1*I25,1)</f>
        <v>6.5</v>
      </c>
      <c r="K25" s="18"/>
      <c r="L25" s="18"/>
      <c r="M25" s="18"/>
      <c r="N25" s="18"/>
      <c r="O25" s="17"/>
      <c r="P25" s="12"/>
      <c r="Q25" s="12"/>
      <c r="R25" s="12"/>
      <c r="S25" s="12"/>
      <c r="T25" s="12"/>
      <c r="U25" s="17" t="n">
        <f aca="false">SUM(P25:T25)</f>
        <v>0</v>
      </c>
      <c r="V25" s="17" t="str">
        <f aca="false">IF(U25&gt;18,"Reprovado FREQ",IF(OR(J25&gt;=6,O25&gt;=6),"Aprovado",IF(J25&lt;6,"Reprovado","Aprovado")))</f>
        <v>Aprovado</v>
      </c>
      <c r="W25" s="12" t="s">
        <v>82</v>
      </c>
    </row>
    <row r="26" customFormat="false" ht="12.75" hidden="false" customHeight="true" outlineLevel="0" collapsed="false">
      <c r="A26" s="12" t="s">
        <v>83</v>
      </c>
      <c r="B26" s="12" t="s">
        <v>84</v>
      </c>
      <c r="C26" s="13" t="n">
        <v>1.2</v>
      </c>
      <c r="D26" s="13"/>
      <c r="E26" s="13"/>
      <c r="F26" s="14"/>
      <c r="G26" s="15" t="n">
        <f aca="false">SUM(F26:F26)/1</f>
        <v>0</v>
      </c>
      <c r="H26" s="16" t="n">
        <v>10</v>
      </c>
      <c r="I26" s="15" t="n">
        <f aca="false">SUM(H26:H26)/1</f>
        <v>10</v>
      </c>
      <c r="J26" s="17" t="n">
        <f aca="false">ROUNDUP(0.25*C26+0.25*D26+0.25*E26+0.15*G26+0.1*I26,1)</f>
        <v>1.3</v>
      </c>
      <c r="K26" s="18"/>
      <c r="L26" s="18"/>
      <c r="M26" s="18"/>
      <c r="N26" s="18" t="n">
        <v>5</v>
      </c>
      <c r="O26" s="17" t="n">
        <v>5</v>
      </c>
      <c r="P26" s="12" t="n">
        <v>4</v>
      </c>
      <c r="Q26" s="12" t="n">
        <v>2</v>
      </c>
      <c r="R26" s="12" t="n">
        <v>2</v>
      </c>
      <c r="S26" s="12" t="n">
        <v>6</v>
      </c>
      <c r="T26" s="12" t="n">
        <v>2</v>
      </c>
      <c r="U26" s="17" t="n">
        <f aca="false">SUM(P26:T26)</f>
        <v>16</v>
      </c>
      <c r="V26" s="17" t="str">
        <f aca="false">IF(U26&gt;18,"Reprovado FREQ",IF(OR(J26&gt;=6,O26&gt;=6),"Aprovado",IF(J26&lt;6,"Reprovado","Aprovado")))</f>
        <v>Reprovado</v>
      </c>
      <c r="W26" s="12" t="s">
        <v>85</v>
      </c>
    </row>
    <row r="27" customFormat="false" ht="12.75" hidden="false" customHeight="true" outlineLevel="0" collapsed="false">
      <c r="A27" s="12" t="s">
        <v>86</v>
      </c>
      <c r="B27" s="12" t="s">
        <v>87</v>
      </c>
      <c r="C27" s="13" t="n">
        <v>9.5</v>
      </c>
      <c r="D27" s="13"/>
      <c r="E27" s="13" t="n">
        <v>2.9</v>
      </c>
      <c r="F27" s="14"/>
      <c r="G27" s="15" t="n">
        <f aca="false">SUM(F27:F27)/1</f>
        <v>0</v>
      </c>
      <c r="H27" s="16"/>
      <c r="I27" s="15" t="n">
        <f aca="false">SUM(H27:H27)/1</f>
        <v>0</v>
      </c>
      <c r="J27" s="17" t="n">
        <f aca="false">ROUNDUP(0.25*C27+0.25*D27+0.25*E27+0.15*G27+0.1*I27,1)</f>
        <v>3.1</v>
      </c>
      <c r="K27" s="18"/>
      <c r="L27" s="18"/>
      <c r="M27" s="18"/>
      <c r="N27" s="18" t="n">
        <v>10</v>
      </c>
      <c r="O27" s="17" t="n">
        <v>10</v>
      </c>
      <c r="P27" s="12" t="n">
        <v>4</v>
      </c>
      <c r="Q27" s="12" t="n">
        <v>2</v>
      </c>
      <c r="R27" s="12" t="n">
        <v>8</v>
      </c>
      <c r="S27" s="12" t="n">
        <v>2</v>
      </c>
      <c r="T27" s="12"/>
      <c r="U27" s="17" t="n">
        <f aca="false">SUM(P27:T27)</f>
        <v>16</v>
      </c>
      <c r="V27" s="17" t="str">
        <f aca="false">IF(U27&gt;18,"Reprovado FREQ",IF(OR(J27&gt;=6,O27&gt;=6),"Aprovado",IF(J27&lt;6,"Reprovado","Aprovado")))</f>
        <v>Aprovado</v>
      </c>
      <c r="W27" s="12" t="s">
        <v>88</v>
      </c>
    </row>
    <row r="28" customFormat="false" ht="12.75" hidden="false" customHeight="true" outlineLevel="0" collapsed="false">
      <c r="A28" s="12" t="s">
        <v>89</v>
      </c>
      <c r="B28" s="12" t="s">
        <v>90</v>
      </c>
      <c r="C28" s="13" t="n">
        <v>9.3</v>
      </c>
      <c r="D28" s="13" t="n">
        <v>1</v>
      </c>
      <c r="E28" s="13" t="n">
        <v>6.6</v>
      </c>
      <c r="F28" s="14" t="n">
        <v>10</v>
      </c>
      <c r="G28" s="15" t="n">
        <f aca="false">SUM(F28:F28)/1</f>
        <v>10</v>
      </c>
      <c r="H28" s="16" t="n">
        <v>8.89</v>
      </c>
      <c r="I28" s="15" t="n">
        <f aca="false">SUM(H28:H28)/1</f>
        <v>8.89</v>
      </c>
      <c r="J28" s="17" t="n">
        <f aca="false">ROUNDUP(0.25*C28+0.25*D28+0.25*E28+0.15*G28+0.1*I28,1)</f>
        <v>6.7</v>
      </c>
      <c r="K28" s="18"/>
      <c r="L28" s="18"/>
      <c r="M28" s="18"/>
      <c r="N28" s="18"/>
      <c r="O28" s="17"/>
      <c r="P28" s="12" t="n">
        <v>6</v>
      </c>
      <c r="Q28" s="12" t="n">
        <v>2</v>
      </c>
      <c r="R28" s="12" t="n">
        <v>2</v>
      </c>
      <c r="S28" s="12" t="n">
        <v>2</v>
      </c>
      <c r="T28" s="12"/>
      <c r="U28" s="17" t="n">
        <f aca="false">SUM(P28:T28)</f>
        <v>12</v>
      </c>
      <c r="V28" s="17" t="str">
        <f aca="false">IF(U28&gt;18,"Reprovado FREQ",IF(OR(J28&gt;=6,O28&gt;=6),"Aprovado",IF(J28&lt;6,"Reprovado","Aprovado")))</f>
        <v>Aprovado</v>
      </c>
      <c r="W28" s="12" t="s">
        <v>91</v>
      </c>
    </row>
    <row r="29" customFormat="false" ht="12.75" hidden="false" customHeight="true" outlineLevel="0" collapsed="false">
      <c r="A29" s="12" t="s">
        <v>92</v>
      </c>
      <c r="B29" s="12" t="s">
        <v>93</v>
      </c>
      <c r="C29" s="13" t="n">
        <v>9.5</v>
      </c>
      <c r="D29" s="13"/>
      <c r="E29" s="13" t="n">
        <v>0.2</v>
      </c>
      <c r="F29" s="14"/>
      <c r="G29" s="15" t="n">
        <f aca="false">SUM(F29:F29)/1</f>
        <v>0</v>
      </c>
      <c r="H29" s="16"/>
      <c r="I29" s="15" t="n">
        <f aca="false">SUM(H29:H29)/1</f>
        <v>0</v>
      </c>
      <c r="J29" s="17" t="n">
        <f aca="false">ROUNDUP(0.25*C29+0.25*D29+0.25*E29+0.15*G29+0.1*I29,1)</f>
        <v>2.5</v>
      </c>
      <c r="K29" s="18"/>
      <c r="L29" s="18"/>
      <c r="M29" s="18"/>
      <c r="N29" s="18" t="n">
        <v>6.5</v>
      </c>
      <c r="O29" s="17" t="n">
        <v>6.5</v>
      </c>
      <c r="P29" s="12" t="n">
        <v>2</v>
      </c>
      <c r="Q29" s="12" t="n">
        <v>4</v>
      </c>
      <c r="R29" s="12" t="n">
        <v>4</v>
      </c>
      <c r="S29" s="12" t="n">
        <v>6</v>
      </c>
      <c r="T29" s="12" t="n">
        <v>2</v>
      </c>
      <c r="U29" s="17" t="n">
        <f aca="false">SUM(P29:T29)</f>
        <v>18</v>
      </c>
      <c r="V29" s="17" t="str">
        <f aca="false">IF(U29&gt;18,"Reprovado FREQ",IF(OR(J29&gt;=6,O29&gt;=6),"Aprovado",IF(J29&lt;6,"Reprovado","Aprovado")))</f>
        <v>Aprovado</v>
      </c>
      <c r="W29" s="12" t="s">
        <v>94</v>
      </c>
    </row>
    <row r="30" customFormat="false" ht="12.75" hidden="false" customHeight="true" outlineLevel="0" collapsed="false">
      <c r="A30" s="12" t="s">
        <v>95</v>
      </c>
      <c r="B30" s="12" t="s">
        <v>96</v>
      </c>
      <c r="C30" s="13" t="n">
        <v>0.5</v>
      </c>
      <c r="D30" s="13" t="n">
        <v>2.5</v>
      </c>
      <c r="E30" s="13"/>
      <c r="F30" s="14" t="n">
        <v>10</v>
      </c>
      <c r="G30" s="15" t="n">
        <f aca="false">SUM(F30:F30)/1</f>
        <v>10</v>
      </c>
      <c r="H30" s="16" t="n">
        <v>8.89</v>
      </c>
      <c r="I30" s="15" t="n">
        <f aca="false">SUM(H30:H30)/1</f>
        <v>8.89</v>
      </c>
      <c r="J30" s="17" t="n">
        <f aca="false">ROUNDUP(0.25*C30+0.25*D30+0.25*E30+0.15*G30+0.1*I30,1)</f>
        <v>3.2</v>
      </c>
      <c r="K30" s="18"/>
      <c r="L30" s="18"/>
      <c r="M30" s="18"/>
      <c r="N30" s="18" t="s">
        <v>30</v>
      </c>
      <c r="O30" s="17"/>
      <c r="P30" s="12"/>
      <c r="Q30" s="12"/>
      <c r="R30" s="12"/>
      <c r="S30" s="12" t="n">
        <v>2</v>
      </c>
      <c r="T30" s="12"/>
      <c r="U30" s="17" t="n">
        <f aca="false">SUM(P30:T30)</f>
        <v>2</v>
      </c>
      <c r="V30" s="17" t="str">
        <f aca="false">IF(U30&gt;18,"Reprovado FREQ",IF(OR(J30&gt;=6,O30&gt;=6),"Aprovado",IF(J30&lt;6,"Reprovado","Aprovado")))</f>
        <v>Reprovado</v>
      </c>
      <c r="W30" s="12" t="s">
        <v>97</v>
      </c>
    </row>
    <row r="31" customFormat="false" ht="12.75" hidden="false" customHeight="true" outlineLevel="0" collapsed="false">
      <c r="A31" s="12" t="s">
        <v>98</v>
      </c>
      <c r="B31" s="12" t="s">
        <v>99</v>
      </c>
      <c r="C31" s="13" t="n">
        <v>0.5</v>
      </c>
      <c r="D31" s="13" t="n">
        <v>1</v>
      </c>
      <c r="E31" s="13"/>
      <c r="F31" s="14" t="n">
        <v>10</v>
      </c>
      <c r="G31" s="15" t="n">
        <f aca="false">SUM(F31:F31)/1</f>
        <v>10</v>
      </c>
      <c r="H31" s="16"/>
      <c r="I31" s="15" t="n">
        <f aca="false">SUM(H31:H31)/1</f>
        <v>0</v>
      </c>
      <c r="J31" s="17" t="n">
        <f aca="false">ROUNDUP(0.25*C31+0.25*D31+0.25*E31+0.15*G31+0.1*I31,1)</f>
        <v>1.9</v>
      </c>
      <c r="K31" s="18"/>
      <c r="L31" s="18"/>
      <c r="M31" s="18"/>
      <c r="N31" s="18" t="s">
        <v>30</v>
      </c>
      <c r="O31" s="17"/>
      <c r="P31" s="12" t="n">
        <v>4</v>
      </c>
      <c r="Q31" s="12"/>
      <c r="R31" s="12"/>
      <c r="S31" s="12" t="n">
        <v>6</v>
      </c>
      <c r="T31" s="12" t="n">
        <v>2</v>
      </c>
      <c r="U31" s="17" t="n">
        <f aca="false">SUM(P31:T31)</f>
        <v>12</v>
      </c>
      <c r="V31" s="17" t="str">
        <f aca="false">IF(U31&gt;18,"Reprovado FREQ",IF(OR(J31&gt;=6,O31&gt;=6),"Aprovado",IF(J31&lt;6,"Reprovado","Aprovado")))</f>
        <v>Reprovado</v>
      </c>
      <c r="W31" s="12" t="s">
        <v>100</v>
      </c>
    </row>
    <row r="32" customFormat="false" ht="12.75" hidden="false" customHeight="true" outlineLevel="0" collapsed="false">
      <c r="A32" s="12" t="s">
        <v>101</v>
      </c>
      <c r="B32" s="12" t="s">
        <v>102</v>
      </c>
      <c r="C32" s="13" t="n">
        <v>10</v>
      </c>
      <c r="D32" s="13" t="n">
        <v>8.3</v>
      </c>
      <c r="E32" s="13" t="n">
        <v>9.8</v>
      </c>
      <c r="F32" s="14" t="n">
        <v>10</v>
      </c>
      <c r="G32" s="15" t="n">
        <f aca="false">SUM(F32:F32)/1</f>
        <v>10</v>
      </c>
      <c r="H32" s="16" t="n">
        <v>8.89</v>
      </c>
      <c r="I32" s="15" t="n">
        <f aca="false">SUM(H32:H32)/1</f>
        <v>8.89</v>
      </c>
      <c r="J32" s="17" t="n">
        <f aca="false">ROUNDUP(0.25*C32+0.25*D32+0.25*E32+0.15*G32+0.1*I32,1)</f>
        <v>9.5</v>
      </c>
      <c r="K32" s="18"/>
      <c r="L32" s="18"/>
      <c r="M32" s="18"/>
      <c r="N32" s="18"/>
      <c r="O32" s="17"/>
      <c r="P32" s="12" t="n">
        <v>4</v>
      </c>
      <c r="Q32" s="12" t="n">
        <v>4</v>
      </c>
      <c r="R32" s="12" t="n">
        <v>2</v>
      </c>
      <c r="S32" s="12" t="n">
        <v>2</v>
      </c>
      <c r="T32" s="12" t="n">
        <v>2</v>
      </c>
      <c r="U32" s="17" t="n">
        <f aca="false">SUM(P32:T32)</f>
        <v>14</v>
      </c>
      <c r="V32" s="17" t="str">
        <f aca="false">IF(U32&gt;18,"Reprovado FREQ",IF(OR(J32&gt;=6,O32&gt;=6),"Aprovado",IF(J32&lt;6,"Reprovado","Aprovado")))</f>
        <v>Aprovado</v>
      </c>
      <c r="W32" s="12" t="s">
        <v>103</v>
      </c>
    </row>
    <row r="33" customFormat="false" ht="12.75" hidden="false" customHeight="true" outlineLevel="0" collapsed="false">
      <c r="A33" s="12" t="s">
        <v>104</v>
      </c>
      <c r="B33" s="12" t="s">
        <v>105</v>
      </c>
      <c r="C33" s="13" t="n">
        <v>8.5</v>
      </c>
      <c r="D33" s="13" t="n">
        <v>2.4</v>
      </c>
      <c r="E33" s="13" t="n">
        <v>6.7</v>
      </c>
      <c r="F33" s="14" t="n">
        <v>10</v>
      </c>
      <c r="G33" s="15" t="n">
        <f aca="false">SUM(F33:F33)/1</f>
        <v>10</v>
      </c>
      <c r="H33" s="16"/>
      <c r="I33" s="15" t="n">
        <f aca="false">SUM(H33:H33)/1</f>
        <v>0</v>
      </c>
      <c r="J33" s="17" t="n">
        <f aca="false">ROUNDUP(0.25*C33+0.25*D33+0.25*E33+0.15*G33+0.1*I33,1)</f>
        <v>5.9</v>
      </c>
      <c r="K33" s="18"/>
      <c r="L33" s="18" t="n">
        <v>10</v>
      </c>
      <c r="M33" s="18"/>
      <c r="N33" s="18"/>
      <c r="O33" s="17" t="n">
        <v>7.8</v>
      </c>
      <c r="P33" s="12"/>
      <c r="Q33" s="12"/>
      <c r="R33" s="12" t="n">
        <v>2</v>
      </c>
      <c r="S33" s="12" t="n">
        <v>4</v>
      </c>
      <c r="T33" s="12"/>
      <c r="U33" s="17" t="n">
        <f aca="false">SUM(P33:T33)</f>
        <v>6</v>
      </c>
      <c r="V33" s="17" t="str">
        <f aca="false">IF(U33&gt;18,"Reprovado FREQ",IF(OR(J33&gt;=6,O33&gt;=6),"Aprovado",IF(J33&lt;6,"Reprovado","Aprovado")))</f>
        <v>Aprovado</v>
      </c>
      <c r="W33" s="12" t="s">
        <v>106</v>
      </c>
    </row>
    <row r="34" customFormat="false" ht="12.75" hidden="false" customHeight="true" outlineLevel="0" collapsed="false">
      <c r="A34" s="12" t="s">
        <v>107</v>
      </c>
      <c r="B34" s="12" t="s">
        <v>108</v>
      </c>
      <c r="C34" s="13" t="n">
        <v>10</v>
      </c>
      <c r="D34" s="13"/>
      <c r="E34" s="13" t="n">
        <v>2.9</v>
      </c>
      <c r="F34" s="14"/>
      <c r="G34" s="15" t="n">
        <f aca="false">SUM(F34:F34)/1</f>
        <v>0</v>
      </c>
      <c r="H34" s="16"/>
      <c r="I34" s="15" t="n">
        <f aca="false">SUM(H34:H34)/1</f>
        <v>0</v>
      </c>
      <c r="J34" s="17" t="n">
        <f aca="false">ROUNDUP(0.25*C34+0.25*D34+0.25*E34+0.15*G34+0.1*I34,1)</f>
        <v>3.3</v>
      </c>
      <c r="K34" s="18"/>
      <c r="L34" s="18"/>
      <c r="M34" s="18"/>
      <c r="N34" s="18" t="n">
        <v>7</v>
      </c>
      <c r="O34" s="17" t="n">
        <v>7</v>
      </c>
      <c r="P34" s="12" t="n">
        <v>8</v>
      </c>
      <c r="Q34" s="12" t="n">
        <v>2</v>
      </c>
      <c r="R34" s="12" t="n">
        <v>4</v>
      </c>
      <c r="S34" s="12" t="n">
        <v>2</v>
      </c>
      <c r="T34" s="12"/>
      <c r="U34" s="17" t="n">
        <f aca="false">SUM(P34:T34)</f>
        <v>16</v>
      </c>
      <c r="V34" s="17" t="str">
        <f aca="false">IF(U34&gt;18,"Reprovado FREQ",IF(OR(J34&gt;=6,O34&gt;=6),"Aprovado",IF(J34&lt;6,"Reprovado","Aprovado")))</f>
        <v>Aprovado</v>
      </c>
      <c r="W34" s="12" t="s">
        <v>109</v>
      </c>
    </row>
    <row r="35" customFormat="false" ht="12.75" hidden="false" customHeight="true" outlineLevel="0" collapsed="false">
      <c r="A35" s="12" t="s">
        <v>110</v>
      </c>
      <c r="B35" s="12" t="s">
        <v>111</v>
      </c>
      <c r="C35" s="13" t="n">
        <v>2.5</v>
      </c>
      <c r="D35" s="13"/>
      <c r="E35" s="13"/>
      <c r="F35" s="14"/>
      <c r="G35" s="15" t="n">
        <f aca="false">SUM(F35:F35)/1</f>
        <v>0</v>
      </c>
      <c r="H35" s="16"/>
      <c r="I35" s="15" t="n">
        <f aca="false">SUM(H35:H35)/1</f>
        <v>0</v>
      </c>
      <c r="J35" s="17" t="n">
        <f aca="false">ROUNDUP(0.25*C35+0.25*D35+0.25*E35+0.15*G35+0.1*I35,1)</f>
        <v>0.7</v>
      </c>
      <c r="K35" s="18"/>
      <c r="L35" s="18"/>
      <c r="M35" s="18"/>
      <c r="N35" s="18"/>
      <c r="O35" s="17"/>
      <c r="P35" s="12"/>
      <c r="Q35" s="12"/>
      <c r="R35" s="12" t="n">
        <v>2</v>
      </c>
      <c r="S35" s="12" t="n">
        <v>12</v>
      </c>
      <c r="T35" s="12" t="n">
        <v>2</v>
      </c>
      <c r="U35" s="17" t="n">
        <f aca="false">SUM(P35:T35)</f>
        <v>16</v>
      </c>
      <c r="V35" s="17" t="str">
        <f aca="false">IF(U35&gt;18,"Reprovado FREQ",IF(OR(J35&gt;=6,O35&gt;=6),"Aprovado",IF(J35&lt;6,"Reprovado","Aprovado")))</f>
        <v>Reprovado</v>
      </c>
      <c r="W35" s="12" t="s">
        <v>112</v>
      </c>
    </row>
    <row r="36" customFormat="false" ht="12.75" hidden="false" customHeight="true" outlineLevel="0" collapsed="false">
      <c r="A36" s="12" t="s">
        <v>113</v>
      </c>
      <c r="B36" s="12" t="s">
        <v>114</v>
      </c>
      <c r="C36" s="13" t="n">
        <v>10</v>
      </c>
      <c r="D36" s="13"/>
      <c r="E36" s="13" t="n">
        <v>2.3</v>
      </c>
      <c r="F36" s="14" t="n">
        <v>10</v>
      </c>
      <c r="G36" s="15" t="n">
        <f aca="false">SUM(F36:F36)/1</f>
        <v>10</v>
      </c>
      <c r="H36" s="16" t="n">
        <v>3.33</v>
      </c>
      <c r="I36" s="15" t="n">
        <f aca="false">SUM(H36:H36)/1</f>
        <v>3.33</v>
      </c>
      <c r="J36" s="17" t="n">
        <f aca="false">ROUNDUP(0.25*C36+0.25*D36+0.25*E36+0.15*G36+0.1*I36,1)</f>
        <v>5</v>
      </c>
      <c r="K36" s="18"/>
      <c r="L36" s="18" t="n">
        <v>10</v>
      </c>
      <c r="M36" s="18"/>
      <c r="N36" s="18"/>
      <c r="O36" s="17" t="n">
        <v>7.5</v>
      </c>
      <c r="P36" s="12" t="n">
        <v>4</v>
      </c>
      <c r="Q36" s="12" t="n">
        <v>2</v>
      </c>
      <c r="R36" s="12" t="n">
        <v>2</v>
      </c>
      <c r="S36" s="12" t="n">
        <v>4</v>
      </c>
      <c r="T36" s="12"/>
      <c r="U36" s="17" t="n">
        <f aca="false">SUM(P36:T36)</f>
        <v>12</v>
      </c>
      <c r="V36" s="17" t="str">
        <f aca="false">IF(U36&gt;18,"Reprovado FREQ",IF(OR(J36&gt;=6,O36&gt;=6),"Aprovado",IF(J36&lt;6,"Reprovado","Aprovado")))</f>
        <v>Aprovado</v>
      </c>
      <c r="W36" s="12" t="s">
        <v>115</v>
      </c>
    </row>
    <row r="37" customFormat="false" ht="12.75" hidden="false" customHeight="true" outlineLevel="0" collapsed="false">
      <c r="A37" s="12" t="s">
        <v>116</v>
      </c>
      <c r="B37" s="12" t="s">
        <v>117</v>
      </c>
      <c r="C37" s="13"/>
      <c r="D37" s="13"/>
      <c r="E37" s="13"/>
      <c r="F37" s="14"/>
      <c r="G37" s="15" t="n">
        <f aca="false">SUM(F37:F37)/1</f>
        <v>0</v>
      </c>
      <c r="H37" s="16"/>
      <c r="I37" s="15" t="n">
        <f aca="false">SUM(H37:H37)/1</f>
        <v>0</v>
      </c>
      <c r="J37" s="17" t="n">
        <f aca="false">ROUNDUP(0.25*C37+0.25*D37+0.25*E37+0.15*G37+0.1*I37,1)</f>
        <v>0</v>
      </c>
      <c r="K37" s="18"/>
      <c r="L37" s="18"/>
      <c r="M37" s="18"/>
      <c r="N37" s="18"/>
      <c r="O37" s="17"/>
      <c r="P37" s="12" t="n">
        <v>12</v>
      </c>
      <c r="Q37" s="12" t="n">
        <v>10</v>
      </c>
      <c r="R37" s="12" t="n">
        <v>10</v>
      </c>
      <c r="S37" s="12" t="n">
        <v>12</v>
      </c>
      <c r="T37" s="12" t="n">
        <v>4</v>
      </c>
      <c r="U37" s="17" t="n">
        <f aca="false">SUM(P37:T37)</f>
        <v>48</v>
      </c>
      <c r="V37" s="17" t="str">
        <f aca="false">IF(U37&gt;18,"Reprovado FREQ",IF(OR(J37&gt;=6,O37&gt;=6),"Aprovado",IF(J37&lt;6,"Reprovado","Aprovado")))</f>
        <v>Reprovado FREQ</v>
      </c>
      <c r="W37" s="12" t="s">
        <v>118</v>
      </c>
    </row>
    <row r="38" customFormat="false" ht="12.75" hidden="false" customHeight="true" outlineLevel="0" collapsed="false">
      <c r="A38" s="12" t="s">
        <v>119</v>
      </c>
      <c r="B38" s="12" t="s">
        <v>120</v>
      </c>
      <c r="C38" s="13" t="n">
        <v>5.4</v>
      </c>
      <c r="D38" s="13" t="n">
        <v>4.4</v>
      </c>
      <c r="E38" s="13" t="n">
        <v>7.8</v>
      </c>
      <c r="F38" s="14" t="n">
        <v>10</v>
      </c>
      <c r="G38" s="15" t="n">
        <f aca="false">SUM(F38:F38)/1</f>
        <v>10</v>
      </c>
      <c r="H38" s="16" t="n">
        <v>8.89</v>
      </c>
      <c r="I38" s="15" t="n">
        <f aca="false">SUM(H38:H38)/1</f>
        <v>8.89</v>
      </c>
      <c r="J38" s="17" t="n">
        <f aca="false">ROUNDUP(0.25*C38+0.25*D38+0.25*E38+0.15*G38+0.1*I38,1)</f>
        <v>6.8</v>
      </c>
      <c r="K38" s="18"/>
      <c r="L38" s="18"/>
      <c r="M38" s="18"/>
      <c r="N38" s="18"/>
      <c r="O38" s="17"/>
      <c r="P38" s="12"/>
      <c r="Q38" s="12"/>
      <c r="R38" s="12"/>
      <c r="S38" s="12" t="n">
        <v>4</v>
      </c>
      <c r="T38" s="12"/>
      <c r="U38" s="17" t="n">
        <f aca="false">SUM(P38:T38)</f>
        <v>4</v>
      </c>
      <c r="V38" s="17" t="str">
        <f aca="false">IF(U38&gt;18,"Reprovado FREQ",IF(OR(J38&gt;=6,O38&gt;=6),"Aprovado",IF(J38&lt;6,"Reprovado","Aprovado")))</f>
        <v>Aprovado</v>
      </c>
      <c r="W38" s="12" t="s">
        <v>121</v>
      </c>
    </row>
    <row r="39" customFormat="false" ht="12.75" hidden="false" customHeight="true" outlineLevel="0" collapsed="false">
      <c r="A39" s="12" t="s">
        <v>122</v>
      </c>
      <c r="B39" s="12" t="s">
        <v>123</v>
      </c>
      <c r="C39" s="13" t="n">
        <v>1.5</v>
      </c>
      <c r="D39" s="13" t="n">
        <v>1</v>
      </c>
      <c r="E39" s="13"/>
      <c r="F39" s="14"/>
      <c r="G39" s="15" t="n">
        <f aca="false">SUM(F39:F39)/1</f>
        <v>0</v>
      </c>
      <c r="H39" s="16"/>
      <c r="I39" s="15" t="n">
        <f aca="false">SUM(H39:H39)/1</f>
        <v>0</v>
      </c>
      <c r="J39" s="17" t="n">
        <f aca="false">ROUNDUP(0.25*C39+0.25*D39+0.25*E39+0.15*G39+0.1*I39,1)</f>
        <v>0.7</v>
      </c>
      <c r="K39" s="18"/>
      <c r="L39" s="18"/>
      <c r="M39" s="18"/>
      <c r="N39" s="18" t="n">
        <v>6</v>
      </c>
      <c r="O39" s="17" t="n">
        <v>6</v>
      </c>
      <c r="P39" s="12" t="n">
        <v>8</v>
      </c>
      <c r="Q39" s="12" t="n">
        <v>4</v>
      </c>
      <c r="R39" s="12"/>
      <c r="S39" s="12"/>
      <c r="T39" s="12"/>
      <c r="U39" s="17" t="n">
        <f aca="false">SUM(P39:T39)</f>
        <v>12</v>
      </c>
      <c r="V39" s="17" t="str">
        <f aca="false">IF(U39&gt;18,"Reprovado FREQ",IF(OR(J39&gt;=6,O39&gt;=6),"Aprovado",IF(J39&lt;6,"Reprovado","Aprovado")))</f>
        <v>Aprovado</v>
      </c>
      <c r="W39" s="12" t="s">
        <v>124</v>
      </c>
    </row>
    <row r="40" customFormat="false" ht="12.75" hidden="false" customHeight="true" outlineLevel="0" collapsed="false">
      <c r="A40" s="12" t="s">
        <v>125</v>
      </c>
      <c r="B40" s="12" t="s">
        <v>126</v>
      </c>
      <c r="C40" s="13" t="n">
        <v>3.8</v>
      </c>
      <c r="D40" s="13"/>
      <c r="E40" s="13"/>
      <c r="F40" s="14" t="n">
        <v>10</v>
      </c>
      <c r="G40" s="15" t="n">
        <f aca="false">SUM(F40:F40)/1</f>
        <v>10</v>
      </c>
      <c r="H40" s="16" t="n">
        <v>8.89</v>
      </c>
      <c r="I40" s="15" t="n">
        <f aca="false">SUM(H40:H40)/1</f>
        <v>8.89</v>
      </c>
      <c r="J40" s="17" t="n">
        <f aca="false">ROUNDUP(0.25*C40+0.25*D40+0.25*E40+0.15*G40+0.1*I40,1)</f>
        <v>3.4</v>
      </c>
      <c r="K40" s="18"/>
      <c r="L40" s="18"/>
      <c r="M40" s="18"/>
      <c r="N40" s="18"/>
      <c r="O40" s="17"/>
      <c r="P40" s="12"/>
      <c r="Q40" s="12"/>
      <c r="R40" s="12"/>
      <c r="S40" s="12"/>
      <c r="T40" s="12"/>
      <c r="U40" s="17" t="n">
        <f aca="false">SUM(P40:T40)</f>
        <v>0</v>
      </c>
      <c r="V40" s="17" t="str">
        <f aca="false">IF(U40&gt;18,"Reprovado FREQ",IF(OR(J40&gt;=6,O40&gt;=6),"Aprovado",IF(J40&lt;6,"Reprovado","Aprovado")))</f>
        <v>Reprovado</v>
      </c>
      <c r="W40" s="12" t="s">
        <v>127</v>
      </c>
    </row>
    <row r="41" customFormat="false" ht="12.75" hidden="false" customHeight="true" outlineLevel="0" collapsed="false">
      <c r="A41" s="12" t="s">
        <v>128</v>
      </c>
      <c r="B41" s="12" t="s">
        <v>129</v>
      </c>
      <c r="C41" s="13" t="n">
        <v>3.5</v>
      </c>
      <c r="D41" s="13" t="n">
        <v>1</v>
      </c>
      <c r="E41" s="13"/>
      <c r="F41" s="14" t="n">
        <v>10</v>
      </c>
      <c r="G41" s="15" t="n">
        <f aca="false">SUM(F41:F41)/1</f>
        <v>10</v>
      </c>
      <c r="H41" s="16" t="n">
        <v>10</v>
      </c>
      <c r="I41" s="15" t="n">
        <f aca="false">SUM(H41:H41)/1</f>
        <v>10</v>
      </c>
      <c r="J41" s="17" t="n">
        <f aca="false">ROUNDUP(0.25*C41+0.25*D41+0.25*E41+0.15*G41+0.1*I41,1)</f>
        <v>3.7</v>
      </c>
      <c r="K41" s="18"/>
      <c r="L41" s="18"/>
      <c r="M41" s="18"/>
      <c r="N41" s="18" t="n">
        <v>4.5</v>
      </c>
      <c r="O41" s="17" t="n">
        <v>4.5</v>
      </c>
      <c r="P41" s="12"/>
      <c r="Q41" s="12"/>
      <c r="R41" s="12" t="n">
        <v>4</v>
      </c>
      <c r="S41" s="12"/>
      <c r="T41" s="12"/>
      <c r="U41" s="17" t="n">
        <f aca="false">SUM(P41:T41)</f>
        <v>4</v>
      </c>
      <c r="V41" s="17" t="str">
        <f aca="false">IF(U41&gt;18,"Reprovado FREQ",IF(OR(J41&gt;=6,O41&gt;=6),"Aprovado",IF(J41&lt;6,"Reprovado","Aprovado")))</f>
        <v>Reprovado</v>
      </c>
      <c r="W41" s="12" t="s">
        <v>130</v>
      </c>
    </row>
    <row r="42" customFormat="false" ht="12.75" hidden="false" customHeight="true" outlineLevel="0" collapsed="false">
      <c r="A42" s="21"/>
      <c r="B42" s="22"/>
      <c r="C42" s="23"/>
      <c r="D42" s="23"/>
      <c r="E42" s="23"/>
      <c r="F42" s="24"/>
      <c r="G42" s="24"/>
      <c r="H42" s="24"/>
      <c r="I42" s="24"/>
      <c r="J42" s="25"/>
      <c r="K42" s="22"/>
      <c r="L42" s="22"/>
      <c r="M42" s="22"/>
      <c r="N42" s="22"/>
      <c r="O42" s="25"/>
      <c r="P42" s="22"/>
      <c r="Q42" s="22"/>
      <c r="R42" s="22"/>
      <c r="S42" s="22"/>
      <c r="T42" s="22"/>
      <c r="U42" s="25"/>
      <c r="V42" s="25"/>
      <c r="W42" s="22"/>
    </row>
    <row r="43" customFormat="false" ht="12.75" hidden="false" customHeight="true" outlineLevel="0" collapsed="false">
      <c r="A43" s="11"/>
      <c r="B43" s="26" t="s">
        <v>131</v>
      </c>
      <c r="C43" s="27" t="n">
        <f aca="false">AVERAGE(C7:C41)</f>
        <v>5.46363636363636</v>
      </c>
      <c r="D43" s="27" t="n">
        <f aca="false">AVERAGE(D7:D41)</f>
        <v>2.77826086956522</v>
      </c>
      <c r="E43" s="27" t="n">
        <f aca="false">AVERAGE(E7:E41)</f>
        <v>4.66315789473684</v>
      </c>
      <c r="F43" s="27" t="n">
        <f aca="false">AVERAGE(F7:F41)</f>
        <v>10</v>
      </c>
      <c r="G43" s="27" t="n">
        <f aca="false">AVERAGE(G7:G41)</f>
        <v>6.28571428571429</v>
      </c>
      <c r="H43" s="27" t="n">
        <f aca="false">AVERAGE(H7:H41)</f>
        <v>8.43952380952381</v>
      </c>
      <c r="I43" s="27" t="n">
        <f aca="false">AVERAGE(I7:I41)</f>
        <v>5.06371428571429</v>
      </c>
      <c r="J43" s="27" t="s">
        <v>132</v>
      </c>
      <c r="K43" s="27" t="n">
        <f aca="false">AVERAGE(K7:K41)</f>
        <v>10</v>
      </c>
      <c r="L43" s="27" t="n">
        <f aca="false">AVERAGE(L7:L41)</f>
        <v>10</v>
      </c>
      <c r="M43" s="27" t="n">
        <f aca="false">AVERAGE(M7:M41)</f>
        <v>3</v>
      </c>
      <c r="N43" s="27" t="n">
        <f aca="false">AVERAGE(N7:N41)</f>
        <v>6.47272727272727</v>
      </c>
      <c r="O43" s="27" t="n">
        <f aca="false">AVERAGE(O7:O41)</f>
        <v>6.63529411764706</v>
      </c>
      <c r="P43" s="27" t="n">
        <f aca="false">AVERAGE(P7:P41)</f>
        <v>4.23529411764706</v>
      </c>
      <c r="Q43" s="27" t="n">
        <f aca="false">AVERAGE(Q7:Q41)</f>
        <v>3.6</v>
      </c>
      <c r="R43" s="27" t="n">
        <f aca="false">AVERAGE(R7:R41)</f>
        <v>3.21739130434783</v>
      </c>
      <c r="S43" s="27" t="n">
        <f aca="false">AVERAGE(S7:S41)</f>
        <v>4.8</v>
      </c>
      <c r="T43" s="27" t="n">
        <f aca="false">AVERAGE(T7:T41)</f>
        <v>2.46153846153846</v>
      </c>
      <c r="U43" s="27" t="n">
        <f aca="false">AVERAGE(U7:U41)</f>
        <v>10.0571428571429</v>
      </c>
      <c r="V43" s="11"/>
      <c r="W43" s="11"/>
    </row>
    <row r="45" customFormat="false" ht="12.75" hidden="false" customHeight="true" outlineLevel="0" collapsed="false"/>
  </sheetData>
  <mergeCells count="11">
    <mergeCell ref="A1:B1"/>
    <mergeCell ref="A4:A5"/>
    <mergeCell ref="B4:B5"/>
    <mergeCell ref="C4:E4"/>
    <mergeCell ref="F4:G4"/>
    <mergeCell ref="H4:I4"/>
    <mergeCell ref="J4:J5"/>
    <mergeCell ref="K4:O4"/>
    <mergeCell ref="P4:U4"/>
    <mergeCell ref="V4:V5"/>
    <mergeCell ref="W4:W5"/>
  </mergeCells>
  <printOptions headings="false" gridLines="false" gridLinesSet="true" horizontalCentered="false" verticalCentered="false"/>
  <pageMargins left="0.3" right="0.3" top="0.3" bottom="0.3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174</TotalTime>
  <Application>LibreOffice/5.1.4.2$Linux_X86_64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lastPrinted>2016-03-18T23:57:49Z</cp:lastPrinted>
  <dcterms:modified xsi:type="dcterms:W3CDTF">2016-08-18T16:04:50Z</dcterms:modified>
  <cp:revision>69</cp:revision>
  <dc:subject/>
  <dc:title/>
</cp:coreProperties>
</file>