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Diári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<sst xmlns="http://schemas.openxmlformats.org/spreadsheetml/2006/main" count="132" uniqueCount="125">
  <si>
    <t xml:space="preserve">UFOP / ICEB / DECOM</t>
  </si>
  <si>
    <t xml:space="preserve">BCC221 Programação Orientada a Objetos   2015/2</t>
  </si>
  <si>
    <t xml:space="preserve">Matrícula</t>
  </si>
  <si>
    <t xml:space="preserve">Nome</t>
  </si>
  <si>
    <t xml:space="preserve">Provas</t>
  </si>
  <si>
    <t xml:space="preserve">Trab</t>
  </si>
  <si>
    <t xml:space="preserve">Nota
Final</t>
  </si>
  <si>
    <t xml:space="preserve">Exame Especial</t>
  </si>
  <si>
    <t xml:space="preserve">Faltas</t>
  </si>
  <si>
    <t xml:space="preserve">Resultado</t>
  </si>
  <si>
    <t xml:space="preserve">Email</t>
  </si>
  <si>
    <t xml:space="preserve">P1</t>
  </si>
  <si>
    <t xml:space="preserve">P2</t>
  </si>
  <si>
    <t xml:space="preserve">P3</t>
  </si>
  <si>
    <t xml:space="preserve">Méd</t>
  </si>
  <si>
    <t xml:space="preserve">Total</t>
  </si>
  <si>
    <t xml:space="preserve">Nota</t>
  </si>
  <si>
    <t xml:space="preserve">Out</t>
  </si>
  <si>
    <t xml:space="preserve">Nov</t>
  </si>
  <si>
    <t xml:space="preserve">Dez</t>
  </si>
  <si>
    <t xml:space="preserve">Jan</t>
  </si>
  <si>
    <t xml:space="preserve">Fev</t>
  </si>
  <si>
    <t xml:space="preserve">Mar</t>
  </si>
  <si>
    <t xml:space="preserve">10.2.1060</t>
  </si>
  <si>
    <t xml:space="preserve">Andre Lopes Marinho dos Santos</t>
  </si>
  <si>
    <t xml:space="preserve">X</t>
  </si>
  <si>
    <t xml:space="preserve">andresantos_777@hotmail.com</t>
  </si>
  <si>
    <t xml:space="preserve">14.1.4286</t>
  </si>
  <si>
    <t xml:space="preserve">Angelo Roberto Maximiano Ghiolto Bercacola</t>
  </si>
  <si>
    <t xml:space="preserve">angeloghiotto@gmail.com</t>
  </si>
  <si>
    <t xml:space="preserve">13.1.4339</t>
  </si>
  <si>
    <t xml:space="preserve">Arthur Queiroga Rapallo</t>
  </si>
  <si>
    <t xml:space="preserve">aqrapallo@bol.com.br</t>
  </si>
  <si>
    <t xml:space="preserve">14.2.5977</t>
  </si>
  <si>
    <t xml:space="preserve">Camila Beatriz de Barros</t>
  </si>
  <si>
    <t xml:space="preserve">camilacbb@yahoo.com.br</t>
  </si>
  <si>
    <t xml:space="preserve">14.2.4568</t>
  </si>
  <si>
    <t xml:space="preserve">Camila Veloso Tropia</t>
  </si>
  <si>
    <t xml:space="preserve">camilatropia95@hotmail.com</t>
  </si>
  <si>
    <t xml:space="preserve">15.1.5766</t>
  </si>
  <si>
    <t xml:space="preserve">Cristiano Luis Turbino de Franca E Silva</t>
  </si>
  <si>
    <t xml:space="preserve">cristianoltfs@gmail.com</t>
  </si>
  <si>
    <t xml:space="preserve">15.2.4072</t>
  </si>
  <si>
    <t xml:space="preserve">Daiane Leandro de Oliveira</t>
  </si>
  <si>
    <t xml:space="preserve">daianearaxaa@gmail.com</t>
  </si>
  <si>
    <t xml:space="preserve">12.1.4333</t>
  </si>
  <si>
    <t xml:space="preserve">Daniel Goncalves da Silva</t>
  </si>
  <si>
    <t xml:space="preserve">daniel24maio@gmail.com</t>
  </si>
  <si>
    <t xml:space="preserve">12.1.4386</t>
  </si>
  <si>
    <t xml:space="preserve">Danilo Machado de Souza</t>
  </si>
  <si>
    <t xml:space="preserve">dan.machado.1989@gmail.com</t>
  </si>
  <si>
    <t xml:space="preserve">13.2.4653</t>
  </si>
  <si>
    <t xml:space="preserve">David William Diniz</t>
  </si>
  <si>
    <t xml:space="preserve">davidwdiniz@gmail.com</t>
  </si>
  <si>
    <t xml:space="preserve">10.2.4036</t>
  </si>
  <si>
    <t xml:space="preserve">Eduardo Augusto Teixeira Pinto</t>
  </si>
  <si>
    <t xml:space="preserve">duz40@hotmail.com</t>
  </si>
  <si>
    <t xml:space="preserve">14.2.4564</t>
  </si>
  <si>
    <t xml:space="preserve">Ernani Batista Serafim</t>
  </si>
  <si>
    <t xml:space="preserve">ernaniufop@gmail.com</t>
  </si>
  <si>
    <t xml:space="preserve">14.2.4155</t>
  </si>
  <si>
    <t xml:space="preserve">Fagner de Oliveira Bernardo</t>
  </si>
  <si>
    <t xml:space="preserve">bernardo.fagner@hotmail.com</t>
  </si>
  <si>
    <t xml:space="preserve">13.1.4406</t>
  </si>
  <si>
    <t xml:space="preserve">Fernando Henrique Rocha da Silva</t>
  </si>
  <si>
    <t xml:space="preserve">fernandinhu_91@hotmail.com</t>
  </si>
  <si>
    <t xml:space="preserve">13.1.4029</t>
  </si>
  <si>
    <t xml:space="preserve">Gabriel Oliveira Machado</t>
  </si>
  <si>
    <t xml:space="preserve">gbrmachado@gmail.com</t>
  </si>
  <si>
    <t xml:space="preserve">12.1.4994</t>
  </si>
  <si>
    <t xml:space="preserve">Gilberto Correa Mota</t>
  </si>
  <si>
    <t xml:space="preserve">gilbertocmota@gmail.com</t>
  </si>
  <si>
    <t xml:space="preserve">13.1.4421</t>
  </si>
  <si>
    <t xml:space="preserve">Henrique Sales</t>
  </si>
  <si>
    <t xml:space="preserve">hiqueTFC@hotmail.com</t>
  </si>
  <si>
    <t xml:space="preserve">13.2.4344</t>
  </si>
  <si>
    <t xml:space="preserve">Ivan Gazzinelli Marcal</t>
  </si>
  <si>
    <t xml:space="preserve">ivan.gazzi.marcal@gmail.com</t>
  </si>
  <si>
    <t xml:space="preserve">14.2.4032</t>
  </si>
  <si>
    <t xml:space="preserve">Julia Caria de Freitas</t>
  </si>
  <si>
    <t xml:space="preserve">cariaf.julia@gmail.com</t>
  </si>
  <si>
    <t xml:space="preserve">14.2.4038</t>
  </si>
  <si>
    <t xml:space="preserve">Lincoln Nonato dos Santos Junior</t>
  </si>
  <si>
    <t xml:space="preserve">lincolnjunior12@gmail.com</t>
  </si>
  <si>
    <t xml:space="preserve">12.2.4340</t>
  </si>
  <si>
    <t xml:space="preserve">Lucas Silva de Sena Bastos</t>
  </si>
  <si>
    <t xml:space="preserve">lucastsena85@gmail.com</t>
  </si>
  <si>
    <t xml:space="preserve">14.2.4341</t>
  </si>
  <si>
    <t xml:space="preserve">Marcos Paulo Ferreira Rodrigues</t>
  </si>
  <si>
    <t xml:space="preserve">marcos.rodriiigues@gmail.com</t>
  </si>
  <si>
    <t xml:space="preserve">12.1.4164</t>
  </si>
  <si>
    <t xml:space="preserve">Mateus Moraes Costa</t>
  </si>
  <si>
    <t xml:space="preserve">mateusmdcosta@gmail.com</t>
  </si>
  <si>
    <t xml:space="preserve">14.2.5860</t>
  </si>
  <si>
    <t xml:space="preserve">Maxsuel de Oliveira Miranda</t>
  </si>
  <si>
    <t xml:space="preserve">correiodomaxsuel@hotmail.com</t>
  </si>
  <si>
    <t xml:space="preserve">14.2.4427</t>
  </si>
  <si>
    <t xml:space="preserve">Michael Douglas Pacheco Goncalves Dias</t>
  </si>
  <si>
    <t xml:space="preserve">michael.douglas1995@hotmail.com</t>
  </si>
  <si>
    <t xml:space="preserve">14.2.4335</t>
  </si>
  <si>
    <t xml:space="preserve">Natalia Monferrari Sol</t>
  </si>
  <si>
    <t xml:space="preserve">nat_sol92@yahoo.com.br</t>
  </si>
  <si>
    <t xml:space="preserve">13.1.4024</t>
  </si>
  <si>
    <t xml:space="preserve">Pedro Augusto Pereira dos Santos</t>
  </si>
  <si>
    <t xml:space="preserve">pedropsantos.95@hotmail.com</t>
  </si>
  <si>
    <t xml:space="preserve">14.2.4220</t>
  </si>
  <si>
    <t xml:space="preserve">Pedro Gabriel Evangelista Torres</t>
  </si>
  <si>
    <t xml:space="preserve">pee.torres@gmail.com</t>
  </si>
  <si>
    <t xml:space="preserve">14.2.5839</t>
  </si>
  <si>
    <t xml:space="preserve">Pedro Saint Clair Gracia</t>
  </si>
  <si>
    <t xml:space="preserve">pedro.metalurgia@gmail.com</t>
  </si>
  <si>
    <t xml:space="preserve">14.1.4314</t>
  </si>
  <si>
    <t xml:space="preserve">Thiago Dutra Guimaraes</t>
  </si>
  <si>
    <t xml:space="preserve">thiago_dutra94@hotmail.com</t>
  </si>
  <si>
    <t xml:space="preserve">14.1.4241</t>
  </si>
  <si>
    <t xml:space="preserve">Thiago Urzedo da Silva Paulino</t>
  </si>
  <si>
    <t xml:space="preserve">tusp11@gmail.com</t>
  </si>
  <si>
    <t xml:space="preserve">14.2.4328</t>
  </si>
  <si>
    <t xml:space="preserve">Victor Hugo Vidigal Correa</t>
  </si>
  <si>
    <t xml:space="preserve">victor.correa.ufop@gmail.com</t>
  </si>
  <si>
    <t xml:space="preserve">12.1.4413</t>
  </si>
  <si>
    <t xml:space="preserve">Wanderson Rodrigo de Oliveira</t>
  </si>
  <si>
    <t xml:space="preserve">wroliveira082@gmail.com</t>
  </si>
  <si>
    <t xml:space="preserve">Média</t>
  </si>
  <si>
    <t xml:space="preserve">Exame especial dia 23/03/2015, quarta-feira, às 8:20hs na sala COM30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</si>
</sst>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@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1:43"/>
  <sheetViews>
    <sheetView windowProtection="false" showFormulas="false" showGridLines="true" showRowColHeaders="true" showZeros="true" rightToLeft="false" tabSelected="true" showOutlineSymbols="true" defaultGridColor="true" view="normal" topLeftCell="A3" colorId="64" zoomScale="120" zoomScaleNormal="120" zoomScalePageLayoutView="100" workbookViewId="0">
      <selection pane="topLeft" activeCell="U7" activeCellId="0" sqref="U7:U39"/>
    </sheetView>
  </sheetViews>
  <sheetFormatPr defaultRowHeight="12.8"/>
  <cols>
    <col collapsed="false" hidden="false" max="1" min="1" style="0" width="7.02040816326531"/>
    <col collapsed="false" hidden="false" max="2" min="2" style="0" width="29.0255102040816"/>
    <col collapsed="false" hidden="false" max="4" min="3" style="0" width="3.64285714285714"/>
    <col collapsed="false" hidden="false" max="5" min="5" style="0" width="3.51020408163265"/>
    <col collapsed="false" hidden="false" max="6" min="6" style="0" width="4.32142857142857"/>
    <col collapsed="false" hidden="false" max="7" min="7" style="0" width="3.91326530612245"/>
    <col collapsed="false" hidden="false" max="8" min="8" style="0" width="4.05102040816327"/>
    <col collapsed="false" hidden="false" max="11" min="9" style="0" width="3.51020408163265"/>
    <col collapsed="false" hidden="false" max="13" min="12" style="0" width="3.78061224489796"/>
    <col collapsed="false" hidden="false" max="19" min="14" style="0" width="3.51020408163265"/>
    <col collapsed="false" hidden="false" max="20" min="20" style="0" width="4.45408163265306"/>
    <col collapsed="false" hidden="false" max="21" min="21" style="0" width="12.9591836734694"/>
    <col collapsed="false" hidden="false" max="22" min="22" style="0" width="24.5663265306122"/>
    <col collapsed="false" hidden="false" max="1025" min="23" style="0" width="8.50510204081633"/>
  </cols>
  <sheetData>
    <row r="1" s="2" customFormat="true" ht="12.75" hidden="false" customHeight="true" outlineLevel="0" collapsed="false">
      <c r="A1" s="1" t="s">
        <v>0</v>
      </c>
      <c r="B1" s="1"/>
      <c r="C1" s="1"/>
      <c r="D1" s="1"/>
      <c r="E1" s="1"/>
      <c r="F1" s="1"/>
      <c r="AMG1" s="0"/>
      <c r="AMH1" s="0"/>
      <c r="AMI1" s="0"/>
      <c r="AMJ1" s="0"/>
    </row>
    <row r="2" s="4" customFormat="true" ht="15.2" hidden="false" customHeight="true" outlineLevel="0" collapsed="false">
      <c r="A2" s="3" t="s">
        <v>1</v>
      </c>
      <c r="B2" s="3"/>
      <c r="C2" s="3"/>
      <c r="D2" s="3"/>
      <c r="E2" s="3"/>
      <c r="F2" s="3"/>
      <c r="AMG2" s="0"/>
      <c r="AMH2" s="0"/>
      <c r="AMI2" s="0"/>
      <c r="AMJ2" s="0"/>
    </row>
    <row r="3" s="4" customFormat="true" ht="15.2" hidden="false" customHeight="true" outlineLevel="0" collapsed="false">
      <c r="A3" s="3"/>
      <c r="B3" s="3"/>
      <c r="C3" s="3"/>
      <c r="D3" s="3"/>
      <c r="E3" s="3"/>
      <c r="F3" s="3"/>
      <c r="AMG3" s="0"/>
      <c r="AMH3" s="0"/>
      <c r="AMI3" s="0"/>
      <c r="AMJ3" s="0"/>
    </row>
    <row r="4" s="8" customFormat="true" ht="10.35" hidden="false" customHeight="true" outlineLevel="0" collapsed="false">
      <c r="A4" s="5" t="s">
        <v>2</v>
      </c>
      <c r="B4" s="5" t="s">
        <v>3</v>
      </c>
      <c r="C4" s="6" t="s">
        <v>4</v>
      </c>
      <c r="D4" s="6"/>
      <c r="E4" s="6"/>
      <c r="F4" s="6"/>
      <c r="G4" s="5" t="s">
        <v>5</v>
      </c>
      <c r="H4" s="7" t="s">
        <v>6</v>
      </c>
      <c r="I4" s="5" t="s">
        <v>7</v>
      </c>
      <c r="J4" s="5"/>
      <c r="K4" s="5"/>
      <c r="L4" s="5"/>
      <c r="M4" s="5"/>
      <c r="N4" s="6" t="s">
        <v>8</v>
      </c>
      <c r="O4" s="6"/>
      <c r="P4" s="6"/>
      <c r="Q4" s="6"/>
      <c r="R4" s="6"/>
      <c r="S4" s="6"/>
      <c r="T4" s="6"/>
      <c r="U4" s="5" t="s">
        <v>9</v>
      </c>
      <c r="V4" s="5" t="s">
        <v>10</v>
      </c>
      <c r="AMG4" s="0"/>
      <c r="AMH4" s="0"/>
      <c r="AMI4" s="0"/>
      <c r="AMJ4" s="0"/>
    </row>
    <row r="5" customFormat="false" ht="10.35" hidden="false" customHeight="true" outlineLevel="0" collapsed="false">
      <c r="A5" s="5"/>
      <c r="B5" s="5"/>
      <c r="C5" s="6" t="s">
        <v>11</v>
      </c>
      <c r="D5" s="6" t="s">
        <v>12</v>
      </c>
      <c r="E5" s="6" t="s">
        <v>13</v>
      </c>
      <c r="F5" s="6" t="s">
        <v>14</v>
      </c>
      <c r="G5" s="5"/>
      <c r="H5" s="5"/>
      <c r="I5" s="6" t="s">
        <v>11</v>
      </c>
      <c r="J5" s="6" t="s">
        <v>12</v>
      </c>
      <c r="K5" s="6" t="s">
        <v>13</v>
      </c>
      <c r="L5" s="6" t="s">
        <v>15</v>
      </c>
      <c r="M5" s="6" t="s">
        <v>16</v>
      </c>
      <c r="N5" s="6" t="s">
        <v>17</v>
      </c>
      <c r="O5" s="6" t="s">
        <v>18</v>
      </c>
      <c r="P5" s="6" t="s">
        <v>19</v>
      </c>
      <c r="Q5" s="6" t="s">
        <v>20</v>
      </c>
      <c r="R5" s="6" t="s">
        <v>21</v>
      </c>
      <c r="S5" s="6" t="s">
        <v>22</v>
      </c>
      <c r="T5" s="6" t="s">
        <v>15</v>
      </c>
      <c r="U5" s="5"/>
      <c r="V5" s="5"/>
    </row>
    <row r="6" s="10" customFormat="true" ht="10.35" hidden="false" customHeight="true" outlineLevel="0" collapsed="false">
      <c r="A6" s="9"/>
      <c r="B6" s="9"/>
      <c r="C6" s="9"/>
      <c r="D6" s="9"/>
      <c r="E6" s="9"/>
      <c r="F6" s="9"/>
      <c r="V6" s="11"/>
      <c r="AMG6" s="0"/>
      <c r="AMH6" s="0"/>
      <c r="AMI6" s="0"/>
      <c r="AMJ6" s="0"/>
    </row>
    <row r="7" s="18" customFormat="true" ht="12.75" hidden="false" customHeight="true" outlineLevel="0" collapsed="false">
      <c r="A7" s="12" t="s">
        <v>23</v>
      </c>
      <c r="B7" s="12" t="s">
        <v>24</v>
      </c>
      <c r="C7" s="13" t="n">
        <v>4.5</v>
      </c>
      <c r="D7" s="13"/>
      <c r="E7" s="13" t="n">
        <v>7.5</v>
      </c>
      <c r="F7" s="14" t="n">
        <f aca="false">SUM(C7:E7)/3</f>
        <v>4</v>
      </c>
      <c r="G7" s="15" t="n">
        <v>4</v>
      </c>
      <c r="H7" s="15" t="n">
        <f aca="false">ROUNDUP(0.8*F7+0.2*2*G7,1)</f>
        <v>4.8</v>
      </c>
      <c r="I7" s="16"/>
      <c r="J7" s="16" t="n">
        <v>5.6</v>
      </c>
      <c r="K7" s="16"/>
      <c r="L7" s="16" t="s">
        <v>25</v>
      </c>
      <c r="M7" s="15" t="n">
        <v>6.3</v>
      </c>
      <c r="N7" s="17" t="n">
        <v>4</v>
      </c>
      <c r="O7" s="17" t="n">
        <v>4</v>
      </c>
      <c r="P7" s="17"/>
      <c r="Q7" s="17" t="n">
        <v>2</v>
      </c>
      <c r="R7" s="17" t="n">
        <v>2</v>
      </c>
      <c r="S7" s="17"/>
      <c r="T7" s="15" t="n">
        <f aca="false">SUM(N7:S7)</f>
        <v>12</v>
      </c>
      <c r="U7" s="15" t="str">
        <f aca="false">IF(T7&gt;18,"Reprovado FREQ",IF(OR(H7&gt;=6,M7&gt;=6),"Aprovado",IF(H7&lt;6,"Reprovado","Aprovado")))</f>
        <v>Aprovado</v>
      </c>
      <c r="V7" s="12" t="s">
        <v>26</v>
      </c>
      <c r="AMG7" s="0"/>
      <c r="AMH7" s="0"/>
      <c r="AMI7" s="0"/>
      <c r="AMJ7" s="0"/>
    </row>
    <row r="8" s="18" customFormat="true" ht="12.75" hidden="false" customHeight="true" outlineLevel="0" collapsed="false">
      <c r="A8" s="12" t="s">
        <v>27</v>
      </c>
      <c r="B8" s="12" t="s">
        <v>28</v>
      </c>
      <c r="C8" s="13"/>
      <c r="D8" s="13"/>
      <c r="E8" s="13"/>
      <c r="F8" s="14" t="n">
        <f aca="false">SUM(C8:E8)/3</f>
        <v>0</v>
      </c>
      <c r="G8" s="15"/>
      <c r="H8" s="15" t="n">
        <f aca="false">ROUNDUP(0.8*F8+0.2*2*G8,1)</f>
        <v>0</v>
      </c>
      <c r="I8" s="16"/>
      <c r="J8" s="16"/>
      <c r="K8" s="16"/>
      <c r="L8" s="16"/>
      <c r="M8" s="15"/>
      <c r="N8" s="17" t="n">
        <v>10</v>
      </c>
      <c r="O8" s="17" t="n">
        <v>16</v>
      </c>
      <c r="P8" s="17" t="n">
        <v>6</v>
      </c>
      <c r="Q8" s="17" t="n">
        <v>6</v>
      </c>
      <c r="R8" s="17" t="n">
        <v>12</v>
      </c>
      <c r="S8" s="17" t="n">
        <v>6</v>
      </c>
      <c r="T8" s="15" t="n">
        <f aca="false">SUM(N8:S8)</f>
        <v>56</v>
      </c>
      <c r="U8" s="15" t="str">
        <f aca="false">IF(T8&gt;18,"Reprovado FREQ",IF(OR(H8&gt;=6,M8&gt;=6),"Aprovado",IF(H8&lt;6,"Reprovado","Aprovado")))</f>
        <v>Reprovado FREQ</v>
      </c>
      <c r="V8" s="12" t="s">
        <v>29</v>
      </c>
      <c r="AMG8" s="0"/>
      <c r="AMH8" s="0"/>
      <c r="AMI8" s="0"/>
      <c r="AMJ8" s="0"/>
    </row>
    <row r="9" s="18" customFormat="true" ht="12.75" hidden="false" customHeight="true" outlineLevel="0" collapsed="false">
      <c r="A9" s="12" t="s">
        <v>30</v>
      </c>
      <c r="B9" s="12" t="s">
        <v>31</v>
      </c>
      <c r="C9" s="13" t="n">
        <v>8.8</v>
      </c>
      <c r="D9" s="13" t="n">
        <v>9.2</v>
      </c>
      <c r="E9" s="13" t="n">
        <v>8.5</v>
      </c>
      <c r="F9" s="14" t="n">
        <f aca="false">SUM(C9:E9)/3</f>
        <v>8.83333333333333</v>
      </c>
      <c r="G9" s="15" t="n">
        <v>2</v>
      </c>
      <c r="H9" s="15" t="n">
        <f aca="false">ROUNDUP(0.8*F9+0.2*2*G9,1)</f>
        <v>7.9</v>
      </c>
      <c r="I9" s="16"/>
      <c r="J9" s="16"/>
      <c r="K9" s="16"/>
      <c r="L9" s="16"/>
      <c r="M9" s="15"/>
      <c r="N9" s="17"/>
      <c r="O9" s="17" t="n">
        <v>4</v>
      </c>
      <c r="P9" s="17" t="n">
        <v>2</v>
      </c>
      <c r="Q9" s="17" t="n">
        <v>2</v>
      </c>
      <c r="R9" s="17" t="n">
        <v>4</v>
      </c>
      <c r="S9" s="17" t="n">
        <v>2</v>
      </c>
      <c r="T9" s="15" t="n">
        <f aca="false">SUM(N9:S9)</f>
        <v>14</v>
      </c>
      <c r="U9" s="15" t="str">
        <f aca="false">IF(T9&gt;18,"Reprovado FREQ",IF(OR(H9&gt;=6,M9&gt;=6),"Aprovado",IF(H9&lt;6,"Reprovado","Aprovado")))</f>
        <v>Aprovado</v>
      </c>
      <c r="V9" s="12" t="s">
        <v>32</v>
      </c>
      <c r="AMG9" s="0"/>
      <c r="AMH9" s="0"/>
      <c r="AMI9" s="0"/>
      <c r="AMJ9" s="0"/>
    </row>
    <row r="10" s="18" customFormat="true" ht="12.75" hidden="false" customHeight="true" outlineLevel="0" collapsed="false">
      <c r="A10" s="12" t="s">
        <v>33</v>
      </c>
      <c r="B10" s="12" t="s">
        <v>34</v>
      </c>
      <c r="C10" s="13" t="n">
        <v>1.5</v>
      </c>
      <c r="D10" s="13" t="n">
        <v>9.9</v>
      </c>
      <c r="E10" s="13" t="n">
        <v>5</v>
      </c>
      <c r="F10" s="14" t="n">
        <f aca="false">SUM(C10:E10)/3</f>
        <v>5.46666666666667</v>
      </c>
      <c r="G10" s="15" t="n">
        <v>5</v>
      </c>
      <c r="H10" s="15" t="n">
        <f aca="false">ROUNDUP(0.8*F10+0.2*2*G10,1)</f>
        <v>6.4</v>
      </c>
      <c r="I10" s="16"/>
      <c r="J10" s="16"/>
      <c r="K10" s="16"/>
      <c r="L10" s="16"/>
      <c r="M10" s="15"/>
      <c r="N10" s="17" t="n">
        <v>4</v>
      </c>
      <c r="O10" s="17" t="n">
        <v>6</v>
      </c>
      <c r="P10" s="17"/>
      <c r="Q10" s="17" t="n">
        <v>2</v>
      </c>
      <c r="R10" s="17" t="n">
        <v>4</v>
      </c>
      <c r="S10" s="17"/>
      <c r="T10" s="15" t="n">
        <f aca="false">SUM(N10:S10)</f>
        <v>16</v>
      </c>
      <c r="U10" s="15" t="str">
        <f aca="false">IF(T10&gt;18,"Reprovado FREQ",IF(OR(H10&gt;=6,M10&gt;=6),"Aprovado",IF(H10&lt;6,"Reprovado","Aprovado")))</f>
        <v>Aprovado</v>
      </c>
      <c r="V10" s="12" t="s">
        <v>35</v>
      </c>
      <c r="AMG10" s="0"/>
      <c r="AMH10" s="0"/>
      <c r="AMI10" s="0"/>
      <c r="AMJ10" s="0"/>
    </row>
    <row r="11" customFormat="false" ht="12.75" hidden="false" customHeight="true" outlineLevel="0" collapsed="false">
      <c r="A11" s="12" t="s">
        <v>36</v>
      </c>
      <c r="B11" s="12" t="s">
        <v>37</v>
      </c>
      <c r="C11" s="13" t="n">
        <v>4.3</v>
      </c>
      <c r="D11" s="13" t="n">
        <v>7.7</v>
      </c>
      <c r="E11" s="13" t="n">
        <v>5</v>
      </c>
      <c r="F11" s="14" t="n">
        <f aca="false">SUM(C11:E11)/3</f>
        <v>5.66666666666667</v>
      </c>
      <c r="G11" s="15" t="n">
        <v>5</v>
      </c>
      <c r="H11" s="15" t="n">
        <f aca="false">ROUNDUP(0.8*F11+0.2*2*G11,1)</f>
        <v>6.6</v>
      </c>
      <c r="I11" s="16"/>
      <c r="J11" s="16"/>
      <c r="K11" s="16"/>
      <c r="L11" s="16"/>
      <c r="M11" s="19"/>
      <c r="N11" s="17"/>
      <c r="O11" s="17" t="n">
        <v>4</v>
      </c>
      <c r="P11" s="17"/>
      <c r="Q11" s="17"/>
      <c r="R11" s="17" t="n">
        <v>6</v>
      </c>
      <c r="S11" s="17"/>
      <c r="T11" s="15" t="n">
        <f aca="false">SUM(N11:S11)</f>
        <v>10</v>
      </c>
      <c r="U11" s="15" t="str">
        <f aca="false">IF(T11&gt;18,"Reprovado FREQ",IF(OR(H11&gt;=6,M11&gt;=6),"Aprovado",IF(H11&lt;6,"Reprovado","Aprovado")))</f>
        <v>Aprovado</v>
      </c>
      <c r="V11" s="12" t="s">
        <v>38</v>
      </c>
    </row>
    <row r="12" customFormat="false" ht="12.75" hidden="false" customHeight="true" outlineLevel="0" collapsed="false">
      <c r="A12" s="12" t="s">
        <v>39</v>
      </c>
      <c r="B12" s="12" t="s">
        <v>40</v>
      </c>
      <c r="C12" s="13"/>
      <c r="D12" s="13"/>
      <c r="E12" s="13"/>
      <c r="F12" s="14" t="n">
        <f aca="false">SUM(C12:E12)/3</f>
        <v>0</v>
      </c>
      <c r="G12" s="15"/>
      <c r="H12" s="15" t="n">
        <f aca="false">ROUNDUP(0.8*F12+0.2*2*G12,1)</f>
        <v>0</v>
      </c>
      <c r="I12" s="16"/>
      <c r="J12" s="16"/>
      <c r="K12" s="16"/>
      <c r="L12" s="16"/>
      <c r="M12" s="15"/>
      <c r="N12" s="17" t="n">
        <v>10</v>
      </c>
      <c r="O12" s="17" t="n">
        <v>16</v>
      </c>
      <c r="P12" s="17" t="n">
        <v>6</v>
      </c>
      <c r="Q12" s="17" t="n">
        <v>6</v>
      </c>
      <c r="R12" s="17" t="n">
        <v>12</v>
      </c>
      <c r="S12" s="17" t="n">
        <v>6</v>
      </c>
      <c r="T12" s="15" t="n">
        <f aca="false">SUM(N12:S12)</f>
        <v>56</v>
      </c>
      <c r="U12" s="15" t="str">
        <f aca="false">IF(T12&gt;18,"Reprovado FREQ",IF(OR(H12&gt;=6,M12&gt;=6),"Aprovado",IF(H12&lt;6,"Reprovado","Aprovado")))</f>
        <v>Reprovado FREQ</v>
      </c>
      <c r="V12" s="12" t="s">
        <v>41</v>
      </c>
    </row>
    <row r="13" customFormat="false" ht="12.75" hidden="false" customHeight="true" outlineLevel="0" collapsed="false">
      <c r="A13" s="12" t="s">
        <v>42</v>
      </c>
      <c r="B13" s="12" t="s">
        <v>43</v>
      </c>
      <c r="C13" s="13"/>
      <c r="D13" s="13" t="n">
        <v>9.9</v>
      </c>
      <c r="E13" s="13" t="n">
        <v>7</v>
      </c>
      <c r="F13" s="14" t="n">
        <f aca="false">SUM(C13:E13)/3</f>
        <v>5.63333333333333</v>
      </c>
      <c r="G13" s="15" t="n">
        <v>5</v>
      </c>
      <c r="H13" s="15" t="n">
        <f aca="false">ROUNDUP(0.8*F13+0.2*2*G13,1)</f>
        <v>6.6</v>
      </c>
      <c r="I13" s="16"/>
      <c r="J13" s="16"/>
      <c r="K13" s="16"/>
      <c r="L13" s="16"/>
      <c r="M13" s="15"/>
      <c r="N13" s="17" t="n">
        <v>2</v>
      </c>
      <c r="O13" s="17"/>
      <c r="P13" s="17"/>
      <c r="Q13" s="17"/>
      <c r="R13" s="17" t="n">
        <v>4</v>
      </c>
      <c r="S13" s="17" t="n">
        <v>4</v>
      </c>
      <c r="T13" s="15" t="n">
        <f aca="false">SUM(N13:S13)</f>
        <v>10</v>
      </c>
      <c r="U13" s="15" t="str">
        <f aca="false">IF(T13&gt;18,"Reprovado FREQ",IF(OR(H13&gt;=6,M13&gt;=6),"Aprovado",IF(H13&lt;6,"Reprovado","Aprovado")))</f>
        <v>Aprovado</v>
      </c>
      <c r="V13" s="12" t="s">
        <v>44</v>
      </c>
    </row>
    <row r="14" customFormat="false" ht="12.75" hidden="false" customHeight="true" outlineLevel="0" collapsed="false">
      <c r="A14" s="12" t="s">
        <v>45</v>
      </c>
      <c r="B14" s="12" t="s">
        <v>46</v>
      </c>
      <c r="C14" s="13" t="n">
        <v>8.2</v>
      </c>
      <c r="D14" s="13"/>
      <c r="E14" s="13" t="n">
        <v>6</v>
      </c>
      <c r="F14" s="14" t="n">
        <f aca="false">SUM(C14:E14)/3</f>
        <v>4.73333333333333</v>
      </c>
      <c r="G14" s="15" t="n">
        <v>1</v>
      </c>
      <c r="H14" s="15" t="n">
        <f aca="false">ROUNDUP(0.8*F14+0.2*2*G14,1)</f>
        <v>4.2</v>
      </c>
      <c r="I14" s="16"/>
      <c r="J14" s="16" t="n">
        <v>9.2</v>
      </c>
      <c r="K14" s="16"/>
      <c r="L14" s="16" t="s">
        <v>25</v>
      </c>
      <c r="M14" s="15" t="n">
        <v>6.7</v>
      </c>
      <c r="N14" s="17" t="n">
        <v>6</v>
      </c>
      <c r="O14" s="17" t="n">
        <v>6</v>
      </c>
      <c r="P14" s="17"/>
      <c r="Q14" s="17"/>
      <c r="R14" s="17"/>
      <c r="S14" s="17"/>
      <c r="T14" s="15" t="n">
        <f aca="false">SUM(N14:S14)</f>
        <v>12</v>
      </c>
      <c r="U14" s="15" t="str">
        <f aca="false">IF(T14&gt;18,"Reprovado FREQ",IF(OR(H14&gt;=6,M14&gt;=6),"Aprovado",IF(H14&lt;6,"Reprovado","Aprovado")))</f>
        <v>Aprovado</v>
      </c>
      <c r="V14" s="12" t="s">
        <v>47</v>
      </c>
    </row>
    <row r="15" customFormat="false" ht="12.75" hidden="false" customHeight="true" outlineLevel="0" collapsed="false">
      <c r="A15" s="12" t="s">
        <v>48</v>
      </c>
      <c r="B15" s="12" t="s">
        <v>49</v>
      </c>
      <c r="C15" s="13" t="n">
        <v>6.5</v>
      </c>
      <c r="D15" s="13" t="n">
        <v>8.9</v>
      </c>
      <c r="E15" s="13" t="n">
        <v>7</v>
      </c>
      <c r="F15" s="14" t="n">
        <f aca="false">SUM(C15:E15)/3</f>
        <v>7.46666666666667</v>
      </c>
      <c r="G15" s="15" t="n">
        <v>5</v>
      </c>
      <c r="H15" s="15" t="n">
        <f aca="false">ROUNDUP(0.8*F15+0.2*2*G15,1)</f>
        <v>8</v>
      </c>
      <c r="I15" s="16"/>
      <c r="J15" s="16"/>
      <c r="K15" s="16"/>
      <c r="L15" s="16"/>
      <c r="M15" s="15"/>
      <c r="N15" s="17"/>
      <c r="O15" s="17" t="n">
        <v>2</v>
      </c>
      <c r="P15" s="17"/>
      <c r="Q15" s="17"/>
      <c r="R15" s="17"/>
      <c r="S15" s="17" t="n">
        <v>2</v>
      </c>
      <c r="T15" s="15" t="n">
        <f aca="false">SUM(N15:S15)</f>
        <v>4</v>
      </c>
      <c r="U15" s="15" t="str">
        <f aca="false">IF(T15&gt;18,"Reprovado FREQ",IF(OR(H15&gt;=6,M15&gt;=6),"Aprovado",IF(H15&lt;6,"Reprovado","Aprovado")))</f>
        <v>Aprovado</v>
      </c>
      <c r="V15" s="12" t="s">
        <v>50</v>
      </c>
    </row>
    <row r="16" customFormat="false" ht="12.75" hidden="false" customHeight="true" outlineLevel="0" collapsed="false">
      <c r="A16" s="12" t="s">
        <v>51</v>
      </c>
      <c r="B16" s="12" t="s">
        <v>52</v>
      </c>
      <c r="C16" s="13" t="n">
        <v>6</v>
      </c>
      <c r="D16" s="13" t="n">
        <v>7.9</v>
      </c>
      <c r="E16" s="13" t="n">
        <v>10</v>
      </c>
      <c r="F16" s="14" t="n">
        <f aca="false">SUM(C16:E16)/3</f>
        <v>7.96666666666667</v>
      </c>
      <c r="G16" s="15" t="n">
        <v>5</v>
      </c>
      <c r="H16" s="15" t="n">
        <f aca="false">ROUNDUP(0.8*F16+0.2*2*G16,1)</f>
        <v>8.4</v>
      </c>
      <c r="I16" s="16"/>
      <c r="J16" s="16"/>
      <c r="K16" s="16"/>
      <c r="L16" s="16"/>
      <c r="M16" s="15"/>
      <c r="N16" s="17"/>
      <c r="O16" s="17" t="n">
        <v>2</v>
      </c>
      <c r="P16" s="17" t="n">
        <v>2</v>
      </c>
      <c r="Q16" s="17"/>
      <c r="R16" s="17" t="n">
        <v>2</v>
      </c>
      <c r="S16" s="17" t="n">
        <v>2</v>
      </c>
      <c r="T16" s="15" t="n">
        <f aca="false">SUM(N16:S16)</f>
        <v>8</v>
      </c>
      <c r="U16" s="15" t="str">
        <f aca="false">IF(T16&gt;18,"Reprovado FREQ",IF(OR(H16&gt;=6,M16&gt;=6),"Aprovado",IF(H16&lt;6,"Reprovado","Aprovado")))</f>
        <v>Aprovado</v>
      </c>
      <c r="V16" s="12" t="s">
        <v>53</v>
      </c>
    </row>
    <row r="17" customFormat="false" ht="12.75" hidden="false" customHeight="true" outlineLevel="0" collapsed="false">
      <c r="A17" s="12" t="s">
        <v>54</v>
      </c>
      <c r="B17" s="12" t="s">
        <v>55</v>
      </c>
      <c r="C17" s="13"/>
      <c r="D17" s="13"/>
      <c r="E17" s="13"/>
      <c r="F17" s="14" t="n">
        <f aca="false">SUM(C17:E17)/3</f>
        <v>0</v>
      </c>
      <c r="G17" s="15"/>
      <c r="H17" s="15" t="n">
        <f aca="false">ROUNDUP(0.8*F17+0.2*2*G17,1)</f>
        <v>0</v>
      </c>
      <c r="I17" s="16"/>
      <c r="J17" s="16"/>
      <c r="K17" s="16"/>
      <c r="L17" s="16"/>
      <c r="M17" s="15"/>
      <c r="N17" s="17" t="n">
        <v>10</v>
      </c>
      <c r="O17" s="17" t="n">
        <v>6</v>
      </c>
      <c r="P17" s="17"/>
      <c r="Q17" s="17" t="n">
        <v>2</v>
      </c>
      <c r="R17" s="17" t="n">
        <v>12</v>
      </c>
      <c r="S17" s="17" t="n">
        <v>4</v>
      </c>
      <c r="T17" s="15" t="n">
        <f aca="false">SUM(N17:S17)</f>
        <v>34</v>
      </c>
      <c r="U17" s="15" t="str">
        <f aca="false">IF(T17&gt;18,"Reprovado FREQ",IF(OR(H17&gt;=6,M17&gt;=6),"Aprovado",IF(H17&lt;6,"Reprovado","Aprovado")))</f>
        <v>Reprovado FREQ</v>
      </c>
      <c r="V17" s="12" t="s">
        <v>56</v>
      </c>
    </row>
    <row r="18" customFormat="false" ht="12.75" hidden="false" customHeight="true" outlineLevel="0" collapsed="false">
      <c r="A18" s="12" t="s">
        <v>57</v>
      </c>
      <c r="B18" s="12" t="s">
        <v>58</v>
      </c>
      <c r="C18" s="13" t="n">
        <v>8.5</v>
      </c>
      <c r="D18" s="13" t="n">
        <v>8</v>
      </c>
      <c r="E18" s="13" t="n">
        <v>6.5</v>
      </c>
      <c r="F18" s="14" t="n">
        <f aca="false">SUM(C18:E18)/3</f>
        <v>7.66666666666667</v>
      </c>
      <c r="G18" s="15" t="n">
        <v>5</v>
      </c>
      <c r="H18" s="15" t="n">
        <f aca="false">ROUNDUP(0.8*F18+0.2*2*G18,1)</f>
        <v>8.2</v>
      </c>
      <c r="I18" s="16"/>
      <c r="J18" s="16"/>
      <c r="K18" s="16"/>
      <c r="L18" s="16"/>
      <c r="M18" s="15"/>
      <c r="N18" s="17"/>
      <c r="O18" s="17" t="n">
        <v>4</v>
      </c>
      <c r="P18" s="17" t="n">
        <v>2</v>
      </c>
      <c r="Q18" s="17" t="n">
        <v>2</v>
      </c>
      <c r="R18" s="17" t="n">
        <v>2</v>
      </c>
      <c r="S18" s="17" t="n">
        <v>2</v>
      </c>
      <c r="T18" s="15" t="n">
        <f aca="false">SUM(N18:S18)</f>
        <v>12</v>
      </c>
      <c r="U18" s="15" t="str">
        <f aca="false">IF(T18&gt;18,"Reprovado FREQ",IF(OR(H18&gt;=6,M18&gt;=6),"Aprovado",IF(H18&lt;6,"Reprovado","Aprovado")))</f>
        <v>Aprovado</v>
      </c>
      <c r="V18" s="12" t="s">
        <v>59</v>
      </c>
    </row>
    <row r="19" customFormat="false" ht="12.75" hidden="false" customHeight="true" outlineLevel="0" collapsed="false">
      <c r="A19" s="12" t="s">
        <v>60</v>
      </c>
      <c r="B19" s="12" t="s">
        <v>61</v>
      </c>
      <c r="C19" s="13" t="n">
        <v>4.5</v>
      </c>
      <c r="D19" s="13" t="n">
        <v>9.7</v>
      </c>
      <c r="E19" s="13" t="n">
        <v>8.5</v>
      </c>
      <c r="F19" s="14" t="n">
        <f aca="false">SUM(C19:E19)/3</f>
        <v>7.56666666666667</v>
      </c>
      <c r="G19" s="0" t="n">
        <v>5</v>
      </c>
      <c r="H19" s="15" t="n">
        <f aca="false">ROUNDUP(0.8*F19+0.2*2*G19,1)</f>
        <v>8.1</v>
      </c>
      <c r="I19" s="16"/>
      <c r="J19" s="16"/>
      <c r="K19" s="16"/>
      <c r="L19" s="16"/>
      <c r="M19" s="15"/>
      <c r="N19" s="17"/>
      <c r="O19" s="17" t="n">
        <v>4</v>
      </c>
      <c r="P19" s="17" t="n">
        <v>2</v>
      </c>
      <c r="Q19" s="17" t="n">
        <v>2</v>
      </c>
      <c r="R19" s="17"/>
      <c r="S19" s="17"/>
      <c r="T19" s="15" t="n">
        <f aca="false">SUM(N19:S19)</f>
        <v>8</v>
      </c>
      <c r="U19" s="15" t="str">
        <f aca="false">IF(T19&gt;18,"Reprovado FREQ",IF(OR(H19&gt;=6,M19&gt;=6),"Aprovado",IF(H19&lt;6,"Reprovado","Aprovado")))</f>
        <v>Aprovado</v>
      </c>
      <c r="V19" s="12" t="s">
        <v>62</v>
      </c>
    </row>
    <row r="20" customFormat="false" ht="12.75" hidden="false" customHeight="true" outlineLevel="0" collapsed="false">
      <c r="A20" s="12" t="s">
        <v>63</v>
      </c>
      <c r="B20" s="12" t="s">
        <v>64</v>
      </c>
      <c r="C20" s="13"/>
      <c r="D20" s="13"/>
      <c r="E20" s="13"/>
      <c r="F20" s="14" t="n">
        <f aca="false">SUM(C20:E20)/3</f>
        <v>0</v>
      </c>
      <c r="G20" s="15"/>
      <c r="H20" s="15" t="n">
        <f aca="false">ROUNDUP(0.8*F20+0.2*2*G20,1)</f>
        <v>0</v>
      </c>
      <c r="I20" s="16"/>
      <c r="J20" s="16"/>
      <c r="K20" s="16"/>
      <c r="L20" s="16"/>
      <c r="M20" s="15"/>
      <c r="N20" s="17" t="n">
        <v>6</v>
      </c>
      <c r="O20" s="17" t="n">
        <v>10</v>
      </c>
      <c r="P20" s="17" t="n">
        <v>2</v>
      </c>
      <c r="Q20" s="17" t="n">
        <v>4</v>
      </c>
      <c r="R20" s="17" t="n">
        <v>10</v>
      </c>
      <c r="S20" s="17" t="n">
        <v>6</v>
      </c>
      <c r="T20" s="15" t="n">
        <f aca="false">SUM(N20:S20)</f>
        <v>38</v>
      </c>
      <c r="U20" s="15" t="str">
        <f aca="false">IF(T20&gt;18,"Reprovado FREQ",IF(OR(H20&gt;=6,M20&gt;=6),"Aprovado",IF(H20&lt;6,"Reprovado","Aprovado")))</f>
        <v>Reprovado FREQ</v>
      </c>
      <c r="V20" s="12" t="s">
        <v>65</v>
      </c>
    </row>
    <row r="21" customFormat="false" ht="12.75" hidden="false" customHeight="true" outlineLevel="0" collapsed="false">
      <c r="A21" s="12" t="s">
        <v>66</v>
      </c>
      <c r="B21" s="12" t="s">
        <v>67</v>
      </c>
      <c r="C21" s="13"/>
      <c r="D21" s="13" t="n">
        <v>9.2</v>
      </c>
      <c r="E21" s="13" t="n">
        <v>10</v>
      </c>
      <c r="F21" s="14" t="n">
        <f aca="false">SUM(C21:E21)/3</f>
        <v>6.4</v>
      </c>
      <c r="G21" s="15" t="n">
        <v>5</v>
      </c>
      <c r="H21" s="15" t="n">
        <f aca="false">ROUNDUP(0.8*F21+0.2*2*G21,1)</f>
        <v>7.2</v>
      </c>
      <c r="I21" s="16"/>
      <c r="J21" s="16"/>
      <c r="K21" s="16"/>
      <c r="L21" s="16"/>
      <c r="M21" s="15"/>
      <c r="N21" s="17" t="n">
        <v>2</v>
      </c>
      <c r="O21" s="17" t="n">
        <v>10</v>
      </c>
      <c r="P21" s="17" t="n">
        <v>2</v>
      </c>
      <c r="Q21" s="17"/>
      <c r="R21" s="17" t="n">
        <v>4</v>
      </c>
      <c r="S21" s="17"/>
      <c r="T21" s="15" t="n">
        <f aca="false">SUM(N21:S21)</f>
        <v>18</v>
      </c>
      <c r="U21" s="15" t="str">
        <f aca="false">IF(T21&gt;18,"Reprovado FREQ",IF(OR(H21&gt;=6,M21&gt;=6),"Aprovado",IF(H21&lt;6,"Reprovado","Aprovado")))</f>
        <v>Aprovado</v>
      </c>
      <c r="V21" s="12" t="s">
        <v>68</v>
      </c>
    </row>
    <row r="22" customFormat="false" ht="12.75" hidden="false" customHeight="true" outlineLevel="0" collapsed="false">
      <c r="A22" s="12" t="s">
        <v>69</v>
      </c>
      <c r="B22" s="12" t="s">
        <v>70</v>
      </c>
      <c r="C22" s="13"/>
      <c r="D22" s="13" t="n">
        <v>10</v>
      </c>
      <c r="E22" s="13" t="n">
        <v>9</v>
      </c>
      <c r="F22" s="14" t="n">
        <f aca="false">SUM(C22:E22)/3</f>
        <v>6.33333333333333</v>
      </c>
      <c r="G22" s="15" t="n">
        <v>5</v>
      </c>
      <c r="H22" s="15" t="n">
        <f aca="false">ROUNDUP(0.8*F22+0.2*2*G22,1)</f>
        <v>7.1</v>
      </c>
      <c r="I22" s="16" t="n">
        <v>5</v>
      </c>
      <c r="J22" s="16"/>
      <c r="K22" s="16"/>
      <c r="L22" s="16"/>
      <c r="M22" s="15" t="n">
        <v>8.4</v>
      </c>
      <c r="N22" s="17"/>
      <c r="O22" s="17" t="n">
        <v>2</v>
      </c>
      <c r="P22" s="17"/>
      <c r="Q22" s="17"/>
      <c r="R22" s="17"/>
      <c r="S22" s="17" t="n">
        <v>2</v>
      </c>
      <c r="T22" s="15" t="n">
        <f aca="false">SUM(N22:S22)</f>
        <v>4</v>
      </c>
      <c r="U22" s="15" t="str">
        <f aca="false">IF(T22&gt;18,"Reprovado FREQ",IF(OR(H22&gt;=6,M22&gt;=6),"Aprovado",IF(H22&lt;6,"Reprovado","Aprovado")))</f>
        <v>Aprovado</v>
      </c>
      <c r="V22" s="12" t="s">
        <v>71</v>
      </c>
    </row>
    <row r="23" customFormat="false" ht="12.75" hidden="false" customHeight="true" outlineLevel="0" collapsed="false">
      <c r="A23" s="12" t="s">
        <v>72</v>
      </c>
      <c r="B23" s="12" t="s">
        <v>73</v>
      </c>
      <c r="C23" s="13" t="n">
        <v>4.5</v>
      </c>
      <c r="D23" s="13" t="n">
        <v>3.9</v>
      </c>
      <c r="E23" s="13" t="n">
        <v>4.5</v>
      </c>
      <c r="F23" s="14" t="n">
        <f aca="false">SUM(C23:E23)/3</f>
        <v>4.3</v>
      </c>
      <c r="G23" s="15" t="n">
        <v>3</v>
      </c>
      <c r="H23" s="15" t="n">
        <f aca="false">ROUNDUP(0.8*F23+0.2*2*G23,1)</f>
        <v>4.7</v>
      </c>
      <c r="I23" s="16"/>
      <c r="J23" s="16"/>
      <c r="K23" s="16"/>
      <c r="L23" s="16" t="n">
        <v>5</v>
      </c>
      <c r="M23" s="15" t="n">
        <v>5</v>
      </c>
      <c r="N23" s="17"/>
      <c r="O23" s="17" t="n">
        <v>4</v>
      </c>
      <c r="P23" s="17" t="n">
        <v>4</v>
      </c>
      <c r="Q23" s="17" t="n">
        <v>2</v>
      </c>
      <c r="R23" s="17" t="n">
        <v>6</v>
      </c>
      <c r="S23" s="17" t="n">
        <v>2</v>
      </c>
      <c r="T23" s="15" t="n">
        <f aca="false">SUM(N23:S23)</f>
        <v>18</v>
      </c>
      <c r="U23" s="15" t="str">
        <f aca="false">IF(T23&gt;18,"Reprovado FREQ",IF(OR(H23&gt;=6,M23&gt;=6),"Aprovado",IF(H23&lt;6,"Reprovado","Aprovado")))</f>
        <v>Reprovado</v>
      </c>
      <c r="V23" s="12" t="s">
        <v>74</v>
      </c>
    </row>
    <row r="24" customFormat="false" ht="12.75" hidden="false" customHeight="true" outlineLevel="0" collapsed="false">
      <c r="A24" s="12" t="s">
        <v>75</v>
      </c>
      <c r="B24" s="12" t="s">
        <v>76</v>
      </c>
      <c r="C24" s="13" t="n">
        <v>6.5</v>
      </c>
      <c r="D24" s="13"/>
      <c r="E24" s="13"/>
      <c r="F24" s="14" t="n">
        <f aca="false">SUM(C24:E24)/3</f>
        <v>2.16666666666667</v>
      </c>
      <c r="G24" s="15"/>
      <c r="H24" s="15" t="n">
        <f aca="false">ROUNDUP(0.8*F24+0.2*2*G24,1)</f>
        <v>1.8</v>
      </c>
      <c r="I24" s="16"/>
      <c r="J24" s="16"/>
      <c r="K24" s="16"/>
      <c r="L24" s="16"/>
      <c r="M24" s="15"/>
      <c r="N24" s="17" t="n">
        <v>4</v>
      </c>
      <c r="O24" s="17" t="n">
        <v>6</v>
      </c>
      <c r="P24" s="17" t="n">
        <v>4</v>
      </c>
      <c r="Q24" s="17" t="n">
        <v>2</v>
      </c>
      <c r="R24" s="17" t="n">
        <v>10</v>
      </c>
      <c r="S24" s="17" t="n">
        <v>6</v>
      </c>
      <c r="T24" s="15" t="n">
        <f aca="false">SUM(N24:S24)</f>
        <v>32</v>
      </c>
      <c r="U24" s="15" t="str">
        <f aca="false">IF(T24&gt;18,"Reprovado FREQ",IF(OR(H24&gt;=6,M24&gt;=6),"Aprovado",IF(H24&lt;6,"Reprovado","Aprovado")))</f>
        <v>Reprovado FREQ</v>
      </c>
      <c r="V24" s="12" t="s">
        <v>77</v>
      </c>
    </row>
    <row r="25" customFormat="false" ht="12.75" hidden="false" customHeight="true" outlineLevel="0" collapsed="false">
      <c r="A25" s="12" t="s">
        <v>78</v>
      </c>
      <c r="B25" s="12" t="s">
        <v>79</v>
      </c>
      <c r="C25" s="13" t="n">
        <v>9</v>
      </c>
      <c r="D25" s="13" t="n">
        <v>9.5</v>
      </c>
      <c r="E25" s="13" t="n">
        <v>7.5</v>
      </c>
      <c r="F25" s="14" t="n">
        <f aca="false">SUM(C25:E25)/3</f>
        <v>8.66666666666667</v>
      </c>
      <c r="G25" s="15" t="n">
        <v>5</v>
      </c>
      <c r="H25" s="15" t="n">
        <f aca="false">ROUNDUP(0.8*F25+0.2*2*G25,1)</f>
        <v>9</v>
      </c>
      <c r="I25" s="16"/>
      <c r="J25" s="16"/>
      <c r="K25" s="16"/>
      <c r="L25" s="16"/>
      <c r="M25" s="15"/>
      <c r="N25" s="17"/>
      <c r="O25" s="17"/>
      <c r="P25" s="17"/>
      <c r="Q25" s="17"/>
      <c r="R25" s="17" t="n">
        <v>2</v>
      </c>
      <c r="S25" s="17"/>
      <c r="T25" s="15" t="n">
        <f aca="false">SUM(N25:S25)</f>
        <v>2</v>
      </c>
      <c r="U25" s="15" t="str">
        <f aca="false">IF(T25&gt;18,"Reprovado FREQ",IF(OR(H25&gt;=6,M25&gt;=6),"Aprovado",IF(H25&lt;6,"Reprovado","Aprovado")))</f>
        <v>Aprovado</v>
      </c>
      <c r="V25" s="12" t="s">
        <v>80</v>
      </c>
    </row>
    <row r="26" customFormat="false" ht="12.75" hidden="false" customHeight="true" outlineLevel="0" collapsed="false">
      <c r="A26" s="12" t="s">
        <v>81</v>
      </c>
      <c r="B26" s="12" t="s">
        <v>82</v>
      </c>
      <c r="C26" s="13"/>
      <c r="D26" s="13" t="n">
        <v>8.2</v>
      </c>
      <c r="E26" s="13" t="n">
        <v>10</v>
      </c>
      <c r="F26" s="14" t="n">
        <f aca="false">SUM(C26:E26)/3</f>
        <v>6.06666666666667</v>
      </c>
      <c r="G26" s="15" t="n">
        <v>4</v>
      </c>
      <c r="H26" s="15" t="n">
        <f aca="false">ROUNDUP(0.8*F26+0.2*2*G26,1)</f>
        <v>6.5</v>
      </c>
      <c r="I26" s="16" t="n">
        <v>9.5</v>
      </c>
      <c r="J26" s="16"/>
      <c r="K26" s="16"/>
      <c r="L26" s="16"/>
      <c r="M26" s="15" t="n">
        <v>9</v>
      </c>
      <c r="N26" s="17"/>
      <c r="O26" s="17" t="n">
        <v>6</v>
      </c>
      <c r="P26" s="17" t="n">
        <v>2</v>
      </c>
      <c r="Q26" s="17"/>
      <c r="R26" s="17" t="n">
        <v>2</v>
      </c>
      <c r="S26" s="17"/>
      <c r="T26" s="15" t="n">
        <f aca="false">SUM(N26:S26)</f>
        <v>10</v>
      </c>
      <c r="U26" s="15" t="str">
        <f aca="false">IF(T26&gt;18,"Reprovado FREQ",IF(OR(H26&gt;=6,M26&gt;=6),"Aprovado",IF(H26&lt;6,"Reprovado","Aprovado")))</f>
        <v>Aprovado</v>
      </c>
      <c r="V26" s="12" t="s">
        <v>83</v>
      </c>
    </row>
    <row r="27" customFormat="false" ht="12.75" hidden="false" customHeight="true" outlineLevel="0" collapsed="false">
      <c r="A27" s="12" t="s">
        <v>84</v>
      </c>
      <c r="B27" s="12" t="s">
        <v>85</v>
      </c>
      <c r="C27" s="13" t="n">
        <v>4.5</v>
      </c>
      <c r="D27" s="13"/>
      <c r="E27" s="13" t="n">
        <v>7.5</v>
      </c>
      <c r="F27" s="14" t="n">
        <f aca="false">SUM(C27:E27)/3</f>
        <v>4</v>
      </c>
      <c r="G27" s="15" t="n">
        <v>5</v>
      </c>
      <c r="H27" s="15" t="n">
        <f aca="false">ROUNDUP(0.8*F27+0.2*2*G27,1)</f>
        <v>5.2</v>
      </c>
      <c r="I27" s="16"/>
      <c r="J27" s="16" t="n">
        <v>8.4</v>
      </c>
      <c r="K27" s="16"/>
      <c r="L27" s="16" t="s">
        <v>25</v>
      </c>
      <c r="M27" s="15" t="n">
        <v>7.5</v>
      </c>
      <c r="N27" s="17" t="n">
        <v>4</v>
      </c>
      <c r="O27" s="17" t="n">
        <v>6</v>
      </c>
      <c r="P27" s="17" t="n">
        <v>4</v>
      </c>
      <c r="Q27" s="17"/>
      <c r="R27" s="17" t="n">
        <v>4</v>
      </c>
      <c r="S27" s="17" t="n">
        <v>0</v>
      </c>
      <c r="T27" s="15" t="n">
        <f aca="false">SUM(N27:S27)</f>
        <v>18</v>
      </c>
      <c r="U27" s="15" t="str">
        <f aca="false">IF(T27&gt;18,"Reprovado FREQ",IF(OR(H27&gt;=6,M27&gt;=6),"Aprovado",IF(H27&lt;6,"Reprovado","Aprovado")))</f>
        <v>Aprovado</v>
      </c>
      <c r="V27" s="12" t="s">
        <v>86</v>
      </c>
    </row>
    <row r="28" customFormat="false" ht="12.75" hidden="false" customHeight="true" outlineLevel="0" collapsed="false">
      <c r="A28" s="12" t="s">
        <v>87</v>
      </c>
      <c r="B28" s="12" t="s">
        <v>88</v>
      </c>
      <c r="C28" s="13" t="n">
        <v>8.5</v>
      </c>
      <c r="D28" s="13"/>
      <c r="E28" s="13"/>
      <c r="F28" s="14" t="n">
        <f aca="false">SUM(C28:E28)/3</f>
        <v>2.83333333333333</v>
      </c>
      <c r="G28" s="15" t="n">
        <v>1</v>
      </c>
      <c r="H28" s="15" t="n">
        <f aca="false">ROUNDUP(0.8*F28+0.2*2*G28,1)</f>
        <v>2.7</v>
      </c>
      <c r="I28" s="16"/>
      <c r="J28" s="16"/>
      <c r="K28" s="16"/>
      <c r="L28" s="16" t="n">
        <v>6</v>
      </c>
      <c r="M28" s="15" t="n">
        <v>6</v>
      </c>
      <c r="N28" s="17" t="n">
        <v>2</v>
      </c>
      <c r="O28" s="17" t="n">
        <v>2</v>
      </c>
      <c r="P28" s="17" t="n">
        <v>2</v>
      </c>
      <c r="Q28" s="17" t="n">
        <v>2</v>
      </c>
      <c r="R28" s="17" t="n">
        <v>6</v>
      </c>
      <c r="S28" s="17" t="n">
        <v>4</v>
      </c>
      <c r="T28" s="15" t="n">
        <f aca="false">SUM(N28:S28)</f>
        <v>18</v>
      </c>
      <c r="U28" s="15" t="str">
        <f aca="false">IF(T28&gt;18,"Reprovado FREQ",IF(OR(H28&gt;=6,M28&gt;=6),"Aprovado",IF(H28&lt;6,"Reprovado","Aprovado")))</f>
        <v>Aprovado</v>
      </c>
      <c r="V28" s="12" t="s">
        <v>89</v>
      </c>
    </row>
    <row r="29" customFormat="false" ht="12.75" hidden="false" customHeight="true" outlineLevel="0" collapsed="false">
      <c r="A29" s="12" t="s">
        <v>90</v>
      </c>
      <c r="B29" s="12" t="s">
        <v>91</v>
      </c>
      <c r="C29" s="13"/>
      <c r="D29" s="13"/>
      <c r="E29" s="13"/>
      <c r="F29" s="14" t="n">
        <f aca="false">SUM(C29:E29)/3</f>
        <v>0</v>
      </c>
      <c r="G29" s="15"/>
      <c r="H29" s="15" t="n">
        <f aca="false">ROUNDUP(0.8*F29+0.2*2*G29,1)</f>
        <v>0</v>
      </c>
      <c r="I29" s="16"/>
      <c r="J29" s="16"/>
      <c r="K29" s="16"/>
      <c r="L29" s="16"/>
      <c r="M29" s="15"/>
      <c r="N29" s="17" t="n">
        <v>10</v>
      </c>
      <c r="O29" s="17" t="n">
        <v>4</v>
      </c>
      <c r="P29" s="17"/>
      <c r="Q29" s="17" t="n">
        <v>6</v>
      </c>
      <c r="R29" s="17" t="n">
        <v>12</v>
      </c>
      <c r="S29" s="17" t="n">
        <v>4</v>
      </c>
      <c r="T29" s="15" t="n">
        <f aca="false">SUM(N29:S29)</f>
        <v>36</v>
      </c>
      <c r="U29" s="15" t="str">
        <f aca="false">IF(T29&gt;18,"Reprovado FREQ",IF(OR(H29&gt;=6,M29&gt;=6),"Aprovado",IF(H29&lt;6,"Reprovado","Aprovado")))</f>
        <v>Reprovado FREQ</v>
      </c>
      <c r="V29" s="12" t="s">
        <v>92</v>
      </c>
    </row>
    <row r="30" customFormat="false" ht="12.75" hidden="false" customHeight="true" outlineLevel="0" collapsed="false">
      <c r="A30" s="12" t="s">
        <v>93</v>
      </c>
      <c r="B30" s="12" t="s">
        <v>94</v>
      </c>
      <c r="C30" s="13"/>
      <c r="D30" s="13"/>
      <c r="E30" s="13"/>
      <c r="F30" s="14" t="n">
        <f aca="false">SUM(C30:E30)/3</f>
        <v>0</v>
      </c>
      <c r="G30" s="15"/>
      <c r="H30" s="15" t="n">
        <f aca="false">ROUNDUP(0.8*F30+0.2*2*G30,1)</f>
        <v>0</v>
      </c>
      <c r="I30" s="16"/>
      <c r="J30" s="16"/>
      <c r="K30" s="16"/>
      <c r="L30" s="16"/>
      <c r="M30" s="15"/>
      <c r="N30" s="17" t="n">
        <v>2</v>
      </c>
      <c r="O30" s="17" t="n">
        <v>8</v>
      </c>
      <c r="P30" s="17"/>
      <c r="Q30" s="17" t="n">
        <v>4</v>
      </c>
      <c r="R30" s="17" t="n">
        <v>12</v>
      </c>
      <c r="S30" s="17" t="n">
        <v>6</v>
      </c>
      <c r="T30" s="15" t="n">
        <f aca="false">SUM(N30:S30)</f>
        <v>32</v>
      </c>
      <c r="U30" s="15" t="str">
        <f aca="false">IF(T30&gt;18,"Reprovado FREQ",IF(OR(H30&gt;=6,M30&gt;=6),"Aprovado",IF(H30&lt;6,"Reprovado","Aprovado")))</f>
        <v>Reprovado FREQ</v>
      </c>
      <c r="V30" s="12" t="s">
        <v>95</v>
      </c>
    </row>
    <row r="31" customFormat="false" ht="12.75" hidden="false" customHeight="true" outlineLevel="0" collapsed="false">
      <c r="A31" s="12" t="s">
        <v>96</v>
      </c>
      <c r="B31" s="12" t="s">
        <v>97</v>
      </c>
      <c r="C31" s="13" t="n">
        <v>8.5</v>
      </c>
      <c r="D31" s="13" t="n">
        <v>10</v>
      </c>
      <c r="E31" s="13" t="n">
        <v>8.5</v>
      </c>
      <c r="F31" s="14" t="n">
        <f aca="false">SUM(C31:E31)/3</f>
        <v>9</v>
      </c>
      <c r="G31" s="15" t="n">
        <v>5</v>
      </c>
      <c r="H31" s="15" t="n">
        <f aca="false">ROUNDUP(0.8*F31+0.2*2*G31,1)</f>
        <v>9.2</v>
      </c>
      <c r="I31" s="16"/>
      <c r="J31" s="16"/>
      <c r="K31" s="16"/>
      <c r="L31" s="16"/>
      <c r="M31" s="15"/>
      <c r="N31" s="17"/>
      <c r="O31" s="17" t="n">
        <v>2</v>
      </c>
      <c r="P31" s="17" t="n">
        <v>2</v>
      </c>
      <c r="Q31" s="17" t="n">
        <v>4</v>
      </c>
      <c r="R31" s="17" t="n">
        <v>2</v>
      </c>
      <c r="S31" s="17" t="n">
        <v>4</v>
      </c>
      <c r="T31" s="15" t="n">
        <f aca="false">SUM(N31:S31)</f>
        <v>14</v>
      </c>
      <c r="U31" s="15" t="str">
        <f aca="false">IF(T31&gt;18,"Reprovado FREQ",IF(OR(H31&gt;=6,M31&gt;=6),"Aprovado",IF(H31&lt;6,"Reprovado","Aprovado")))</f>
        <v>Aprovado</v>
      </c>
      <c r="V31" s="12" t="s">
        <v>98</v>
      </c>
    </row>
    <row r="32" customFormat="false" ht="12.75" hidden="false" customHeight="true" outlineLevel="0" collapsed="false">
      <c r="A32" s="12" t="s">
        <v>99</v>
      </c>
      <c r="B32" s="12" t="s">
        <v>100</v>
      </c>
      <c r="C32" s="13" t="n">
        <v>3.5</v>
      </c>
      <c r="D32" s="13" t="n">
        <v>8.9</v>
      </c>
      <c r="E32" s="13" t="n">
        <v>7</v>
      </c>
      <c r="F32" s="14" t="n">
        <f aca="false">SUM(C32:E32)/3</f>
        <v>6.46666666666667</v>
      </c>
      <c r="G32" s="15" t="n">
        <v>5</v>
      </c>
      <c r="H32" s="15" t="n">
        <f aca="false">ROUNDUP(0.8*F32+0.2*2*G32,1)</f>
        <v>7.2</v>
      </c>
      <c r="I32" s="16"/>
      <c r="J32" s="16"/>
      <c r="K32" s="16"/>
      <c r="L32" s="16"/>
      <c r="M32" s="15"/>
      <c r="N32" s="17" t="n">
        <v>2</v>
      </c>
      <c r="O32" s="17" t="n">
        <v>2</v>
      </c>
      <c r="P32" s="17" t="n">
        <v>2</v>
      </c>
      <c r="Q32" s="17"/>
      <c r="R32" s="17" t="n">
        <v>6</v>
      </c>
      <c r="S32" s="17"/>
      <c r="T32" s="15" t="n">
        <f aca="false">SUM(N32:S32)</f>
        <v>12</v>
      </c>
      <c r="U32" s="15" t="str">
        <f aca="false">IF(T32&gt;18,"Reprovado FREQ",IF(OR(H32&gt;=6,M32&gt;=6),"Aprovado",IF(H32&lt;6,"Reprovado","Aprovado")))</f>
        <v>Aprovado</v>
      </c>
      <c r="V32" s="12" t="s">
        <v>101</v>
      </c>
    </row>
    <row r="33" customFormat="false" ht="12.75" hidden="false" customHeight="true" outlineLevel="0" collapsed="false">
      <c r="A33" s="12" t="s">
        <v>102</v>
      </c>
      <c r="B33" s="12" t="s">
        <v>103</v>
      </c>
      <c r="C33" s="13" t="n">
        <v>3.8</v>
      </c>
      <c r="D33" s="13"/>
      <c r="E33" s="13"/>
      <c r="F33" s="14" t="n">
        <f aca="false">SUM(C33:E33)/3</f>
        <v>1.26666666666667</v>
      </c>
      <c r="G33" s="15" t="n">
        <v>5</v>
      </c>
      <c r="H33" s="15" t="n">
        <f aca="false">ROUNDUP(0.8*F33+0.2*2*G33,1)</f>
        <v>3.1</v>
      </c>
      <c r="I33" s="16"/>
      <c r="J33" s="16"/>
      <c r="K33" s="16"/>
      <c r="L33" s="16"/>
      <c r="M33" s="15"/>
      <c r="N33" s="17" t="n">
        <v>4</v>
      </c>
      <c r="O33" s="17" t="n">
        <v>2</v>
      </c>
      <c r="P33" s="17" t="n">
        <v>4</v>
      </c>
      <c r="Q33" s="17" t="n">
        <v>4</v>
      </c>
      <c r="R33" s="17" t="n">
        <v>12</v>
      </c>
      <c r="S33" s="17" t="n">
        <v>6</v>
      </c>
      <c r="T33" s="15" t="n">
        <f aca="false">SUM(N33:S33)</f>
        <v>32</v>
      </c>
      <c r="U33" s="15" t="str">
        <f aca="false">IF(T33&gt;18,"Reprovado FREQ",IF(OR(H33&gt;=6,M33&gt;=6),"Aprovado",IF(H33&lt;6,"Reprovado","Aprovado")))</f>
        <v>Reprovado FREQ</v>
      </c>
      <c r="V33" s="12" t="s">
        <v>104</v>
      </c>
    </row>
    <row r="34" customFormat="false" ht="12.75" hidden="false" customHeight="true" outlineLevel="0" collapsed="false">
      <c r="A34" s="12" t="s">
        <v>105</v>
      </c>
      <c r="B34" s="12" t="s">
        <v>106</v>
      </c>
      <c r="C34" s="13" t="n">
        <v>8</v>
      </c>
      <c r="D34" s="13" t="n">
        <v>7.2</v>
      </c>
      <c r="E34" s="13" t="n">
        <v>7.5</v>
      </c>
      <c r="F34" s="14" t="n">
        <f aca="false">SUM(C34:E34)/3</f>
        <v>7.56666666666667</v>
      </c>
      <c r="G34" s="15" t="n">
        <v>5</v>
      </c>
      <c r="H34" s="15" t="n">
        <f aca="false">ROUNDUP(0.8*F34+0.2*2*G34,1)</f>
        <v>8.1</v>
      </c>
      <c r="I34" s="16"/>
      <c r="J34" s="16"/>
      <c r="K34" s="16"/>
      <c r="L34" s="16"/>
      <c r="M34" s="15"/>
      <c r="N34" s="17" t="n">
        <v>8</v>
      </c>
      <c r="O34" s="17"/>
      <c r="P34" s="17"/>
      <c r="Q34" s="17" t="n">
        <v>2</v>
      </c>
      <c r="R34" s="17" t="n">
        <v>2</v>
      </c>
      <c r="S34" s="17" t="n">
        <v>4</v>
      </c>
      <c r="T34" s="15" t="n">
        <f aca="false">SUM(N34:S34)</f>
        <v>16</v>
      </c>
      <c r="U34" s="15" t="str">
        <f aca="false">IF(T34&gt;18,"Reprovado FREQ",IF(OR(H34&gt;=6,M34&gt;=6),"Aprovado",IF(H34&lt;6,"Reprovado","Aprovado")))</f>
        <v>Aprovado</v>
      </c>
      <c r="V34" s="12" t="s">
        <v>107</v>
      </c>
    </row>
    <row r="35" customFormat="false" ht="12.75" hidden="false" customHeight="true" outlineLevel="0" collapsed="false">
      <c r="A35" s="12" t="s">
        <v>108</v>
      </c>
      <c r="B35" s="12" t="s">
        <v>109</v>
      </c>
      <c r="C35" s="13" t="n">
        <v>7</v>
      </c>
      <c r="D35" s="13" t="n">
        <v>6.7</v>
      </c>
      <c r="E35" s="13" t="n">
        <v>6</v>
      </c>
      <c r="F35" s="14" t="n">
        <f aca="false">SUM(C35:E35)/3</f>
        <v>6.56666666666667</v>
      </c>
      <c r="G35" s="15" t="n">
        <v>5</v>
      </c>
      <c r="H35" s="15" t="n">
        <f aca="false">ROUNDUP(0.8*F35+0.2*2*G35,1)</f>
        <v>7.3</v>
      </c>
      <c r="I35" s="16"/>
      <c r="J35" s="16"/>
      <c r="K35" s="16"/>
      <c r="L35" s="16"/>
      <c r="M35" s="15"/>
      <c r="N35" s="17" t="n">
        <v>2</v>
      </c>
      <c r="O35" s="17"/>
      <c r="P35" s="17" t="n">
        <v>2</v>
      </c>
      <c r="Q35" s="17" t="n">
        <v>2</v>
      </c>
      <c r="R35" s="17" t="n">
        <v>4</v>
      </c>
      <c r="S35" s="17" t="n">
        <v>2</v>
      </c>
      <c r="T35" s="15" t="n">
        <f aca="false">SUM(N35:S35)</f>
        <v>12</v>
      </c>
      <c r="U35" s="15" t="str">
        <f aca="false">IF(T35&gt;18,"Reprovado FREQ",IF(OR(H35&gt;=6,M35&gt;=6),"Aprovado",IF(H35&lt;6,"Reprovado","Aprovado")))</f>
        <v>Aprovado</v>
      </c>
      <c r="V35" s="12" t="s">
        <v>110</v>
      </c>
    </row>
    <row r="36" customFormat="false" ht="12.75" hidden="false" customHeight="true" outlineLevel="0" collapsed="false">
      <c r="A36" s="12" t="s">
        <v>111</v>
      </c>
      <c r="B36" s="12" t="s">
        <v>112</v>
      </c>
      <c r="C36" s="13" t="n">
        <v>8.5</v>
      </c>
      <c r="D36" s="13" t="n">
        <v>8.4</v>
      </c>
      <c r="E36" s="13" t="n">
        <v>6.5</v>
      </c>
      <c r="F36" s="14" t="n">
        <f aca="false">SUM(C36:E36)/3</f>
        <v>7.8</v>
      </c>
      <c r="G36" s="15" t="n">
        <v>5</v>
      </c>
      <c r="H36" s="15" t="n">
        <f aca="false">ROUNDUP(0.8*F36+0.2*2*G36,1)</f>
        <v>8.3</v>
      </c>
      <c r="I36" s="16"/>
      <c r="J36" s="16"/>
      <c r="K36" s="16"/>
      <c r="L36" s="16"/>
      <c r="M36" s="15"/>
      <c r="N36" s="17"/>
      <c r="O36" s="17"/>
      <c r="P36" s="17"/>
      <c r="Q36" s="17"/>
      <c r="R36" s="17"/>
      <c r="S36" s="17"/>
      <c r="T36" s="15" t="n">
        <f aca="false">SUM(N36:S36)</f>
        <v>0</v>
      </c>
      <c r="U36" s="15" t="str">
        <f aca="false">IF(T36&gt;18,"Reprovado FREQ",IF(OR(H36&gt;=6,M36&gt;=6),"Aprovado",IF(H36&lt;6,"Reprovado","Aprovado")))</f>
        <v>Aprovado</v>
      </c>
      <c r="V36" s="12" t="s">
        <v>113</v>
      </c>
    </row>
    <row r="37" customFormat="false" ht="12.75" hidden="false" customHeight="true" outlineLevel="0" collapsed="false">
      <c r="A37" s="12" t="s">
        <v>114</v>
      </c>
      <c r="B37" s="12" t="s">
        <v>115</v>
      </c>
      <c r="C37" s="13" t="n">
        <v>8.5</v>
      </c>
      <c r="D37" s="13" t="n">
        <v>9.2</v>
      </c>
      <c r="E37" s="13" t="n">
        <v>10</v>
      </c>
      <c r="F37" s="14" t="n">
        <f aca="false">SUM(C37:E37)/3</f>
        <v>9.23333333333333</v>
      </c>
      <c r="G37" s="15" t="n">
        <v>4</v>
      </c>
      <c r="H37" s="15" t="n">
        <f aca="false">ROUNDUP(0.8*F37+0.2*2*G37,1)</f>
        <v>9</v>
      </c>
      <c r="I37" s="16"/>
      <c r="J37" s="16"/>
      <c r="K37" s="16"/>
      <c r="L37" s="16"/>
      <c r="M37" s="15"/>
      <c r="N37" s="17" t="n">
        <v>4</v>
      </c>
      <c r="O37" s="17"/>
      <c r="P37" s="17" t="n">
        <v>2</v>
      </c>
      <c r="Q37" s="17" t="n">
        <v>2</v>
      </c>
      <c r="R37" s="17" t="n">
        <v>2</v>
      </c>
      <c r="S37" s="17"/>
      <c r="T37" s="15" t="n">
        <f aca="false">SUM(N37:S37)</f>
        <v>10</v>
      </c>
      <c r="U37" s="15" t="str">
        <f aca="false">IF(T37&gt;18,"Reprovado FREQ",IF(OR(H37&gt;=6,M37&gt;=6),"Aprovado",IF(H37&lt;6,"Reprovado","Aprovado")))</f>
        <v>Aprovado</v>
      </c>
      <c r="V37" s="12" t="s">
        <v>116</v>
      </c>
    </row>
    <row r="38" customFormat="false" ht="12.75" hidden="false" customHeight="true" outlineLevel="0" collapsed="false">
      <c r="A38" s="12" t="s">
        <v>117</v>
      </c>
      <c r="B38" s="12" t="s">
        <v>118</v>
      </c>
      <c r="C38" s="13" t="n">
        <v>10</v>
      </c>
      <c r="D38" s="13" t="n">
        <v>6.5</v>
      </c>
      <c r="E38" s="13" t="n">
        <v>10</v>
      </c>
      <c r="F38" s="14" t="n">
        <f aca="false">SUM(C38:E38)/3</f>
        <v>8.83333333333333</v>
      </c>
      <c r="G38" s="15" t="n">
        <v>5</v>
      </c>
      <c r="H38" s="15" t="n">
        <f aca="false">ROUNDUP(0.8*F38+0.2*2*G38,1)</f>
        <v>9.1</v>
      </c>
      <c r="I38" s="16"/>
      <c r="J38" s="16"/>
      <c r="K38" s="16"/>
      <c r="L38" s="16"/>
      <c r="M38" s="15"/>
      <c r="N38" s="17" t="n">
        <v>4</v>
      </c>
      <c r="O38" s="17" t="n">
        <v>4</v>
      </c>
      <c r="P38" s="17" t="n">
        <v>4</v>
      </c>
      <c r="Q38" s="17" t="n">
        <v>2</v>
      </c>
      <c r="R38" s="17" t="n">
        <v>2</v>
      </c>
      <c r="S38" s="17"/>
      <c r="T38" s="15" t="n">
        <f aca="false">SUM(N38:S38)</f>
        <v>16</v>
      </c>
      <c r="U38" s="15" t="str">
        <f aca="false">IF(T38&gt;18,"Reprovado FREQ",IF(OR(H38&gt;=6,M38&gt;=6),"Aprovado",IF(H38&lt;6,"Reprovado","Aprovado")))</f>
        <v>Aprovado</v>
      </c>
      <c r="V38" s="12" t="s">
        <v>119</v>
      </c>
    </row>
    <row r="39" customFormat="false" ht="12.75" hidden="false" customHeight="true" outlineLevel="0" collapsed="false">
      <c r="A39" s="12" t="s">
        <v>120</v>
      </c>
      <c r="B39" s="12" t="s">
        <v>121</v>
      </c>
      <c r="C39" s="13"/>
      <c r="D39" s="13" t="n">
        <v>6.7</v>
      </c>
      <c r="E39" s="13" t="n">
        <v>7</v>
      </c>
      <c r="F39" s="14" t="n">
        <f aca="false">SUM(C39:E39)/3</f>
        <v>4.56666666666667</v>
      </c>
      <c r="G39" s="15" t="n">
        <v>2</v>
      </c>
      <c r="H39" s="15" t="n">
        <f aca="false">ROUNDUP(0.8*F39+0.2*2*G39,1)</f>
        <v>4.5</v>
      </c>
      <c r="I39" s="16" t="n">
        <v>9</v>
      </c>
      <c r="J39" s="16"/>
      <c r="K39" s="16"/>
      <c r="L39" s="16" t="s">
        <v>25</v>
      </c>
      <c r="M39" s="15" t="n">
        <v>6.9</v>
      </c>
      <c r="N39" s="17" t="n">
        <v>4</v>
      </c>
      <c r="O39" s="17" t="n">
        <v>6</v>
      </c>
      <c r="P39" s="17"/>
      <c r="Q39" s="17"/>
      <c r="R39" s="17" t="n">
        <v>4</v>
      </c>
      <c r="S39" s="17"/>
      <c r="T39" s="15" t="n">
        <f aca="false">SUM(N39:S39)</f>
        <v>14</v>
      </c>
      <c r="U39" s="15" t="str">
        <f aca="false">IF(T39&gt;18,"Reprovado FREQ",IF(OR(H39&gt;=6,M39&gt;=6),"Aprovado",IF(H39&lt;6,"Reprovado","Aprovado")))</f>
        <v>Aprovado</v>
      </c>
      <c r="V39" s="12" t="s">
        <v>122</v>
      </c>
    </row>
    <row r="40" customFormat="false" ht="12.75" hidden="false" customHeight="true" outlineLevel="0" collapsed="false">
      <c r="A40" s="20"/>
      <c r="B40" s="21"/>
      <c r="C40" s="22"/>
      <c r="D40" s="22"/>
      <c r="E40" s="22"/>
      <c r="F40" s="23"/>
      <c r="G40" s="24"/>
      <c r="H40" s="24"/>
      <c r="I40" s="21"/>
      <c r="J40" s="21"/>
      <c r="K40" s="21"/>
      <c r="L40" s="21"/>
      <c r="M40" s="24"/>
      <c r="N40" s="21"/>
      <c r="O40" s="21"/>
      <c r="P40" s="21"/>
      <c r="Q40" s="21"/>
      <c r="R40" s="21"/>
      <c r="S40" s="21"/>
      <c r="T40" s="24"/>
      <c r="U40" s="24"/>
      <c r="V40" s="21"/>
    </row>
    <row r="41" customFormat="false" ht="12.75" hidden="false" customHeight="true" outlineLevel="0" collapsed="false">
      <c r="A41" s="11"/>
      <c r="B41" s="25" t="s">
        <v>123</v>
      </c>
      <c r="C41" s="26" t="n">
        <f aca="false">AVERAGE(C7:C39)</f>
        <v>6.52727272727273</v>
      </c>
      <c r="D41" s="26" t="n">
        <f aca="false">AVERAGE(D7:D39)</f>
        <v>8.36190476190476</v>
      </c>
      <c r="E41" s="26" t="n">
        <f aca="false">AVERAGE(E5:E39)</f>
        <v>7.58333333333333</v>
      </c>
      <c r="F41" s="6" t="n">
        <f aca="false">AVERAGE(F7:F39)</f>
        <v>5.06262626262626</v>
      </c>
      <c r="G41" s="6" t="n">
        <f aca="false">AVERAGE(G7:G39)</f>
        <v>4.26923076923077</v>
      </c>
      <c r="H41" s="6" t="n">
        <f aca="false">AVERAGE(H7:H39)</f>
        <v>5.43030303030303</v>
      </c>
      <c r="I41" s="26"/>
      <c r="J41" s="26"/>
      <c r="K41" s="26"/>
      <c r="L41" s="26"/>
      <c r="M41" s="14" t="n">
        <f aca="false">AVERAGE(M7:M39)</f>
        <v>6.975</v>
      </c>
      <c r="N41" s="26" t="n">
        <f aca="false">AVERAGE(N7:N40)</f>
        <v>4.95238095238095</v>
      </c>
      <c r="O41" s="26" t="n">
        <f aca="false">AVERAGE(O7:O40)</f>
        <v>5.48148148148148</v>
      </c>
      <c r="P41" s="26" t="n">
        <f aca="false">AVERAGE(P7:P40)</f>
        <v>2.94736842105263</v>
      </c>
      <c r="Q41" s="26" t="n">
        <f aca="false">AVERAGE(Q7:Q40)</f>
        <v>3</v>
      </c>
      <c r="R41" s="26" t="n">
        <f aca="false">AVERAGE(R7:R40)</f>
        <v>5.78571428571429</v>
      </c>
      <c r="S41" s="26" t="n">
        <f aca="false">AVERAGE(S7:S40)</f>
        <v>3.7</v>
      </c>
      <c r="T41" s="6" t="n">
        <f aca="false">AVERAGE(T7:T40)</f>
        <v>18.3030303030303</v>
      </c>
      <c r="U41" s="11"/>
      <c r="V41" s="11"/>
    </row>
    <row r="43" customFormat="false" ht="12.75" hidden="false" customHeight="true" outlineLevel="0" collapsed="false">
      <c r="A43" s="0" t="s">
        <v>124</v>
      </c>
    </row>
  </sheetData>
  <mergeCells count="10">
    <mergeCell ref="A1:B1"/>
    <mergeCell ref="A4:A5"/>
    <mergeCell ref="B4:B5"/>
    <mergeCell ref="C4:F4"/>
    <mergeCell ref="G4:G5"/>
    <mergeCell ref="H4:H5"/>
    <mergeCell ref="I4:M4"/>
    <mergeCell ref="N4:T4"/>
    <mergeCell ref="U4:U5"/>
    <mergeCell ref="V4:V5"/>
  </mergeCells>
  <printOptions headings="false" gridLines="false" gridLinesSet="true" horizontalCentered="false" verticalCentered="false"/>
  <pageMargins left="0.3" right="0.3" top="0.3" bottom="0.3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LibreOffice/5.1.1.3$Linux_X86_64 LibreOffice_project/10m0$Build-3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cp:lastPrinted>2015-07-14T21:21:42Z</cp:lastPrinted>
  <dcterms:modified xsi:type="dcterms:W3CDTF">2016-03-29T18:19:29Z</dcterms:modified>
  <cp:revision>60</cp:revision>
  <dc:subject/>
  <dc:title/>
</cp:coreProperties>
</file>