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Diário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<sst xmlns="http://schemas.openxmlformats.org/spreadsheetml/2006/main" count="89" uniqueCount="82">
  <si>
    <t>UFOP / ICEB / DECOM</t>
  </si>
  <si>
    <t>BCC222 Programação Funcional   2015/1</t>
  </si>
  <si>
    <t>Matrícula</t>
  </si>
  <si>
    <t>Nome</t>
  </si>
  <si>
    <t>Provas</t>
  </si>
  <si>
    <t>Listas</t>
  </si>
  <si>
    <t>Trab</t>
  </si>
  <si>
    <t>Nota</t>
  </si>
  <si>
    <t>Exame Especial</t>
  </si>
  <si>
    <t>Faltas</t>
  </si>
  <si>
    <t>Resultado</t>
  </si>
  <si>
    <t>Email</t>
  </si>
  <si>
    <t>P1</t>
  </si>
  <si>
    <t>P2</t>
  </si>
  <si>
    <t>P3</t>
  </si>
  <si>
    <t>Méd</t>
  </si>
  <si>
    <t>L</t>
  </si>
  <si>
    <t>Total</t>
  </si>
  <si>
    <t>Fev</t>
  </si>
  <si>
    <t>Mar</t>
  </si>
  <si>
    <t>Abr</t>
  </si>
  <si>
    <t>Mai</t>
  </si>
  <si>
    <t>Jun</t>
  </si>
  <si>
    <t>Jul</t>
  </si>
  <si>
    <t>14.1.4239</t>
  </si>
  <si>
    <t>Andre Luiz Paiva Ribeiro</t>
  </si>
  <si>
    <t>dkluiz@gmail.com</t>
  </si>
  <si>
    <t>14.1.4010</t>
  </si>
  <si>
    <t>Breno Nunes de Sena Keller</t>
  </si>
  <si>
    <t>brenok.private@gmail.com</t>
  </si>
  <si>
    <t>11.2.4171</t>
  </si>
  <si>
    <t>Daniel Ferreira dos Reis</t>
  </si>
  <si>
    <t>daniel_dfreis@hotmail.com</t>
  </si>
  <si>
    <t>14.1.4307</t>
  </si>
  <si>
    <t>Debora Nasser Diniz</t>
  </si>
  <si>
    <t>debnasser_26@hotmail.com</t>
  </si>
  <si>
    <t>10.2.4036</t>
  </si>
  <si>
    <t>Eduardo Augusto Teixeira Pinto</t>
  </si>
  <si>
    <t>X</t>
  </si>
  <si>
    <t>duz40@hotmail.com</t>
  </si>
  <si>
    <t>09.1.4217</t>
  </si>
  <si>
    <t>Erika Xavier Fidencio</t>
  </si>
  <si>
    <t>erika.fidencio@gmail.com</t>
  </si>
  <si>
    <t>12.1.4435</t>
  </si>
  <si>
    <t>Estevao Carneiro Bicalho</t>
  </si>
  <si>
    <t>estevaobicalho@gmail.com</t>
  </si>
  <si>
    <t>13.2.4647</t>
  </si>
  <si>
    <t>Fernando Andrade da Silva</t>
  </si>
  <si>
    <t>fernando_particularf10@hotmail.com</t>
  </si>
  <si>
    <t>13.2.4365</t>
  </si>
  <si>
    <t>Henrique Dutra Alvares</t>
  </si>
  <si>
    <t>henriquedutraa@hotmail.com</t>
  </si>
  <si>
    <t>11.1.4258</t>
  </si>
  <si>
    <t>Igor Borges Resende</t>
  </si>
  <si>
    <t>borges_igor@yahoo.com.br</t>
  </si>
  <si>
    <t>08.2.4108</t>
  </si>
  <si>
    <t>Iury Pereira de Souza</t>
  </si>
  <si>
    <t>iurySza@gmail.com</t>
  </si>
  <si>
    <t>12.1.4033</t>
  </si>
  <si>
    <t>Jonatas Miguel Avelino Ferreira</t>
  </si>
  <si>
    <t>jonatas_miguel@hotmail.com</t>
  </si>
  <si>
    <t>12.2.4312</t>
  </si>
  <si>
    <t>Jonathas Lopes Moreira</t>
  </si>
  <si>
    <t>jonprojetos@hotmail.com</t>
  </si>
  <si>
    <t>14.1.4086</t>
  </si>
  <si>
    <t>Luiz Gustavo Xavier Janeiro</t>
  </si>
  <si>
    <t>luizjaneiro007@hotmail.com</t>
  </si>
  <si>
    <t>12.1.4997</t>
  </si>
  <si>
    <t>Marcos Vinicius Oliveira Souza</t>
  </si>
  <si>
    <t>marcos.oliversouza@gmail.com</t>
  </si>
  <si>
    <t>14.1.4032</t>
  </si>
  <si>
    <t>Rafael Ferreira Vitor</t>
  </si>
  <si>
    <t>rafael--fv@hotmail.com</t>
  </si>
  <si>
    <t>10.1.4217</t>
  </si>
  <si>
    <t>Rafael Lage Moreira Barbosa</t>
  </si>
  <si>
    <t>rafaellage1a@gmail.com</t>
  </si>
  <si>
    <t>14.1.4160</t>
  </si>
  <si>
    <t>Tulio Neme de Azevedo</t>
  </si>
  <si>
    <t>tulioneme10@gmail.com</t>
  </si>
  <si>
    <t>Média</t>
  </si>
  <si>
    <t>Exame especial: dia 09/07/2015, quinta-feira, às 10:10hs no lab. da sala COM30.</t>
  </si>
  <si>
    <t>Quem for fazer exame especial, por favor enviar email para jrmalaq@gmail.com indicando qual será o exame (P1, P2, P3, ou Total) até quarta-feira, dia 08/07/2015.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</si>
</sst>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@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1:29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70" zoomScaleNormal="170" zoomScalePageLayoutView="100" workbookViewId="0">
      <selection pane="topLeft" activeCell="A24" activeCellId="0" sqref="24:24"/>
    </sheetView>
  </sheetViews>
  <sheetFormatPr defaultRowHeight="12.8"/>
  <cols>
    <col collapsed="false" hidden="false" max="1" min="1" style="0" width="7.71428571428571"/>
    <col collapsed="false" hidden="false" max="2" min="2" style="0" width="22.7959183673469"/>
    <col collapsed="false" hidden="false" max="4" min="3" style="0" width="4.28571428571429"/>
    <col collapsed="false" hidden="false" max="5" min="5" style="0" width="3.86224489795918"/>
    <col collapsed="false" hidden="false" max="6" min="6" style="0" width="5.00510204081633"/>
    <col collapsed="false" hidden="false" max="7" min="7" style="0" width="3.99489795918367"/>
    <col collapsed="false" hidden="false" max="10" min="8" style="0" width="4.70918367346939"/>
    <col collapsed="false" hidden="false" max="11" min="11" style="0" width="4.13775510204082"/>
    <col collapsed="false" hidden="false" max="13" min="12" style="0" width="3.70918367346939"/>
    <col collapsed="false" hidden="false" max="14" min="14" style="0" width="4.06632653061225"/>
    <col collapsed="false" hidden="false" max="15" min="15" style="0" width="4.42857142857143"/>
    <col collapsed="false" hidden="false" max="16" min="16" style="0" width="4.13775510204082"/>
    <col collapsed="false" hidden="false" max="18" min="17" style="0" width="3.86224489795918"/>
    <col collapsed="false" hidden="false" max="19" min="19" style="0" width="4.13775510204082"/>
    <col collapsed="false" hidden="false" max="21" min="20" style="0" width="3.86224489795918"/>
    <col collapsed="false" hidden="false" max="22" min="22" style="0" width="5.13775510204082"/>
    <col collapsed="false" hidden="false" max="23" min="23" style="0" width="13.8877551020408"/>
    <col collapsed="false" hidden="false" max="24" min="24" style="0" width="25.3316326530612"/>
    <col collapsed="false" hidden="false" max="256" min="25" style="0" width="8.85714285714286"/>
    <col collapsed="false" hidden="false" max="1025" min="257" style="0" width="8.6734693877551"/>
  </cols>
  <sheetData>
    <row r="1" s="2" customFormat="true" ht="12.75" hidden="false" customHeight="true" outlineLevel="0" collapsed="false">
      <c r="A1" s="1" t="s">
        <v>0</v>
      </c>
      <c r="B1" s="1"/>
      <c r="C1" s="1"/>
      <c r="D1" s="1"/>
      <c r="E1" s="1"/>
      <c r="F1" s="1"/>
      <c r="AMI1" s="0"/>
      <c r="AMJ1" s="0"/>
    </row>
    <row r="2" s="4" customFormat="true" ht="15.2" hidden="false" customHeight="true" outlineLevel="0" collapsed="false">
      <c r="A2" s="3" t="s">
        <v>1</v>
      </c>
      <c r="B2" s="3"/>
      <c r="C2" s="3"/>
      <c r="D2" s="3"/>
      <c r="E2" s="3"/>
      <c r="F2" s="3"/>
      <c r="AMI2" s="0"/>
      <c r="AMJ2" s="0"/>
    </row>
    <row r="3" s="4" customFormat="true" ht="15.2" hidden="false" customHeight="true" outlineLevel="0" collapsed="false">
      <c r="A3" s="3"/>
      <c r="B3" s="3"/>
      <c r="C3" s="3"/>
      <c r="D3" s="3"/>
      <c r="E3" s="3"/>
      <c r="F3" s="3"/>
      <c r="AMI3" s="0"/>
      <c r="AMJ3" s="0"/>
    </row>
    <row r="4" s="7" customFormat="true" ht="10.35" hidden="false" customHeight="true" outlineLevel="0" collapsed="false">
      <c r="A4" s="5" t="s">
        <v>2</v>
      </c>
      <c r="B4" s="5" t="s">
        <v>3</v>
      </c>
      <c r="C4" s="6" t="s">
        <v>4</v>
      </c>
      <c r="D4" s="6"/>
      <c r="E4" s="6"/>
      <c r="F4" s="6"/>
      <c r="G4" s="6" t="s">
        <v>5</v>
      </c>
      <c r="H4" s="6"/>
      <c r="I4" s="5" t="s">
        <v>6</v>
      </c>
      <c r="J4" s="5" t="s">
        <v>7</v>
      </c>
      <c r="K4" s="5" t="s">
        <v>8</v>
      </c>
      <c r="L4" s="5"/>
      <c r="M4" s="5"/>
      <c r="N4" s="5"/>
      <c r="O4" s="5"/>
      <c r="P4" s="6" t="s">
        <v>9</v>
      </c>
      <c r="Q4" s="6"/>
      <c r="R4" s="6"/>
      <c r="S4" s="6"/>
      <c r="T4" s="6"/>
      <c r="U4" s="6"/>
      <c r="V4" s="6"/>
      <c r="W4" s="5" t="s">
        <v>10</v>
      </c>
      <c r="X4" s="5" t="s">
        <v>11</v>
      </c>
      <c r="AMI4" s="0"/>
      <c r="AMJ4" s="0"/>
    </row>
    <row r="5" customFormat="false" ht="10.35" hidden="false" customHeight="true" outlineLevel="0" collapsed="false">
      <c r="A5" s="5"/>
      <c r="B5" s="5"/>
      <c r="C5" s="6" t="s">
        <v>12</v>
      </c>
      <c r="D5" s="6" t="s">
        <v>13</v>
      </c>
      <c r="E5" s="6" t="s">
        <v>14</v>
      </c>
      <c r="F5" s="6" t="s">
        <v>15</v>
      </c>
      <c r="G5" s="6" t="s">
        <v>16</v>
      </c>
      <c r="H5" s="6" t="s">
        <v>15</v>
      </c>
      <c r="I5" s="5"/>
      <c r="J5" s="5"/>
      <c r="K5" s="6" t="s">
        <v>12</v>
      </c>
      <c r="L5" s="6" t="s">
        <v>13</v>
      </c>
      <c r="M5" s="6" t="s">
        <v>14</v>
      </c>
      <c r="N5" s="6" t="s">
        <v>17</v>
      </c>
      <c r="O5" s="6" t="s">
        <v>7</v>
      </c>
      <c r="P5" s="6" t="s">
        <v>18</v>
      </c>
      <c r="Q5" s="6" t="s">
        <v>19</v>
      </c>
      <c r="R5" s="6" t="s">
        <v>20</v>
      </c>
      <c r="S5" s="6" t="s">
        <v>21</v>
      </c>
      <c r="T5" s="6" t="s">
        <v>22</v>
      </c>
      <c r="U5" s="6" t="s">
        <v>23</v>
      </c>
      <c r="V5" s="6" t="s">
        <v>17</v>
      </c>
      <c r="W5" s="5"/>
      <c r="X5" s="5"/>
    </row>
    <row r="6" s="9" customFormat="true" ht="10.35" hidden="false" customHeight="true" outlineLevel="0" collapsed="false">
      <c r="A6" s="8"/>
      <c r="B6" s="8"/>
      <c r="C6" s="8"/>
      <c r="D6" s="8"/>
      <c r="E6" s="8"/>
      <c r="F6" s="8"/>
      <c r="X6" s="10"/>
      <c r="AMI6" s="0"/>
      <c r="AMJ6" s="0"/>
    </row>
    <row r="7" s="16" customFormat="true" ht="12.75" hidden="false" customHeight="true" outlineLevel="0" collapsed="false">
      <c r="A7" s="11" t="s">
        <v>24</v>
      </c>
      <c r="B7" s="11" t="s">
        <v>25</v>
      </c>
      <c r="C7" s="12" t="n">
        <v>9.5</v>
      </c>
      <c r="D7" s="12" t="n">
        <v>8</v>
      </c>
      <c r="E7" s="12" t="n">
        <v>7.4</v>
      </c>
      <c r="F7" s="13" t="n">
        <f aca="false">SUM(C7:E7)/3</f>
        <v>8.3</v>
      </c>
      <c r="G7" s="11" t="n">
        <v>0</v>
      </c>
      <c r="H7" s="13" t="n">
        <f aca="false">SUM(G7)/1.2</f>
        <v>0</v>
      </c>
      <c r="I7" s="13" t="n">
        <v>3</v>
      </c>
      <c r="J7" s="14" t="n">
        <f aca="false">ROUNDUP(0.7*F7+0.1*H7+0.2*I7,1)</f>
        <v>6.5</v>
      </c>
      <c r="K7" s="15"/>
      <c r="L7" s="15"/>
      <c r="M7" s="15"/>
      <c r="N7" s="15"/>
      <c r="O7" s="14"/>
      <c r="P7" s="11"/>
      <c r="Q7" s="11" t="n">
        <v>4</v>
      </c>
      <c r="R7" s="11" t="n">
        <v>2</v>
      </c>
      <c r="S7" s="11" t="n">
        <v>4</v>
      </c>
      <c r="T7" s="11" t="n">
        <v>2</v>
      </c>
      <c r="U7" s="11"/>
      <c r="V7" s="14" t="n">
        <f aca="false">SUM(P7:U7)</f>
        <v>12</v>
      </c>
      <c r="W7" s="14" t="str">
        <f aca="false">IF(V7&gt;18,"Reprovado FREQ",IF(OR(J7&gt;=6,O7&gt;=6),"Aprovado",IF(J7&lt;6,"Reprovado","Aprovado")))</f>
        <v>Aprovado</v>
      </c>
      <c r="X7" s="11" t="s">
        <v>26</v>
      </c>
      <c r="AMI7" s="0"/>
      <c r="AMJ7" s="0"/>
    </row>
    <row r="8" s="16" customFormat="true" ht="12.75" hidden="false" customHeight="true" outlineLevel="0" collapsed="false">
      <c r="A8" s="11" t="s">
        <v>27</v>
      </c>
      <c r="B8" s="11" t="s">
        <v>28</v>
      </c>
      <c r="C8" s="12" t="n">
        <v>9.8</v>
      </c>
      <c r="D8" s="12" t="n">
        <v>8.5</v>
      </c>
      <c r="E8" s="12" t="n">
        <v>10</v>
      </c>
      <c r="F8" s="13" t="n">
        <f aca="false">SUM(C8:E8)/3</f>
        <v>9.43333333333333</v>
      </c>
      <c r="G8" s="11" t="n">
        <v>11</v>
      </c>
      <c r="H8" s="13" t="n">
        <f aca="false">SUM(G8)/1.2</f>
        <v>9.16666666666667</v>
      </c>
      <c r="I8" s="13" t="n">
        <v>7</v>
      </c>
      <c r="J8" s="14" t="n">
        <f aca="false">ROUNDUP(0.7*F8+0.1*H8+0.2*I8,1)</f>
        <v>9</v>
      </c>
      <c r="K8" s="15"/>
      <c r="L8" s="15"/>
      <c r="M8" s="15"/>
      <c r="N8" s="15"/>
      <c r="O8" s="14"/>
      <c r="P8" s="11"/>
      <c r="Q8" s="11"/>
      <c r="R8" s="11" t="n">
        <v>6</v>
      </c>
      <c r="S8" s="11"/>
      <c r="T8" s="11"/>
      <c r="U8" s="11"/>
      <c r="V8" s="14" t="n">
        <f aca="false">SUM(P8:U8)</f>
        <v>6</v>
      </c>
      <c r="W8" s="14" t="str">
        <f aca="false">IF(V8&gt;18,"Reprovado FREQ",IF(OR(J8&gt;=6,O8&gt;=6),"Aprovado",IF(J8&lt;6,"Reprovado","Aprovado")))</f>
        <v>Aprovado</v>
      </c>
      <c r="X8" s="11" t="s">
        <v>29</v>
      </c>
      <c r="AMI8" s="0"/>
      <c r="AMJ8" s="0"/>
    </row>
    <row r="9" s="16" customFormat="true" ht="12.75" hidden="false" customHeight="true" outlineLevel="0" collapsed="false">
      <c r="A9" s="11" t="s">
        <v>30</v>
      </c>
      <c r="B9" s="11" t="s">
        <v>31</v>
      </c>
      <c r="C9" s="12" t="n">
        <v>10</v>
      </c>
      <c r="D9" s="12" t="n">
        <v>9</v>
      </c>
      <c r="E9" s="12" t="n">
        <v>8</v>
      </c>
      <c r="F9" s="13" t="n">
        <f aca="false">SUM(C9:E9)/3</f>
        <v>9</v>
      </c>
      <c r="G9" s="11" t="n">
        <v>7</v>
      </c>
      <c r="H9" s="13" t="n">
        <f aca="false">SUM(G9)/1.2</f>
        <v>5.83333333333333</v>
      </c>
      <c r="I9" s="13"/>
      <c r="J9" s="14" t="n">
        <f aca="false">ROUNDUP(0.7*F9+0.1*H9+0.2*I9,1)</f>
        <v>6.9</v>
      </c>
      <c r="K9" s="15"/>
      <c r="L9" s="15"/>
      <c r="M9" s="15"/>
      <c r="N9" s="15"/>
      <c r="O9" s="14"/>
      <c r="P9" s="11"/>
      <c r="Q9" s="11"/>
      <c r="R9" s="11"/>
      <c r="S9" s="11"/>
      <c r="T9" s="11" t="n">
        <v>2</v>
      </c>
      <c r="U9" s="11"/>
      <c r="V9" s="14" t="n">
        <f aca="false">SUM(P9:U9)</f>
        <v>2</v>
      </c>
      <c r="W9" s="14" t="str">
        <f aca="false">IF(V9&gt;18,"Reprovado FREQ",IF(OR(J9&gt;=6,O9&gt;=6),"Aprovado",IF(J9&lt;6,"Reprovado","Aprovado")))</f>
        <v>Aprovado</v>
      </c>
      <c r="X9" s="11" t="s">
        <v>32</v>
      </c>
      <c r="AMI9" s="0"/>
      <c r="AMJ9" s="0"/>
    </row>
    <row r="10" s="16" customFormat="true" ht="12.75" hidden="false" customHeight="true" outlineLevel="0" collapsed="false">
      <c r="A10" s="11" t="s">
        <v>33</v>
      </c>
      <c r="B10" s="11" t="s">
        <v>34</v>
      </c>
      <c r="C10" s="12" t="n">
        <v>9.3</v>
      </c>
      <c r="D10" s="12" t="n">
        <v>10</v>
      </c>
      <c r="E10" s="12" t="n">
        <v>5.3</v>
      </c>
      <c r="F10" s="13" t="n">
        <f aca="false">SUM(C10:E10)/3</f>
        <v>8.2</v>
      </c>
      <c r="G10" s="11" t="n">
        <v>11</v>
      </c>
      <c r="H10" s="13" t="n">
        <f aca="false">SUM(G10)/1.2</f>
        <v>9.16666666666667</v>
      </c>
      <c r="I10" s="13" t="n">
        <v>7</v>
      </c>
      <c r="J10" s="14" t="n">
        <f aca="false">ROUNDUP(0.7*F10+0.1*H10+0.2*I10,1)</f>
        <v>8.1</v>
      </c>
      <c r="K10" s="15"/>
      <c r="L10" s="15"/>
      <c r="M10" s="15"/>
      <c r="N10" s="15"/>
      <c r="O10" s="14"/>
      <c r="P10" s="11" t="n">
        <v>2</v>
      </c>
      <c r="Q10" s="11"/>
      <c r="R10" s="11"/>
      <c r="S10" s="11"/>
      <c r="T10" s="11" t="n">
        <v>2</v>
      </c>
      <c r="U10" s="11"/>
      <c r="V10" s="14" t="n">
        <f aca="false">SUM(P10:U10)</f>
        <v>4</v>
      </c>
      <c r="W10" s="14" t="str">
        <f aca="false">IF(V10&gt;18,"Reprovado FREQ",IF(OR(J10&gt;=6,O10&gt;=6),"Aprovado",IF(J10&lt;6,"Reprovado","Aprovado")))</f>
        <v>Aprovado</v>
      </c>
      <c r="X10" s="11" t="s">
        <v>35</v>
      </c>
      <c r="AMI10" s="0"/>
      <c r="AMJ10" s="0"/>
    </row>
    <row r="11" customFormat="false" ht="12.75" hidden="false" customHeight="true" outlineLevel="0" collapsed="false">
      <c r="A11" s="11" t="s">
        <v>36</v>
      </c>
      <c r="B11" s="11" t="s">
        <v>37</v>
      </c>
      <c r="C11" s="12" t="n">
        <v>5.5</v>
      </c>
      <c r="D11" s="12" t="n">
        <v>10</v>
      </c>
      <c r="E11" s="12"/>
      <c r="F11" s="13" t="n">
        <f aca="false">SUM(C11:E11)/3</f>
        <v>5.16666666666667</v>
      </c>
      <c r="G11" s="11" t="n">
        <v>2</v>
      </c>
      <c r="H11" s="13" t="n">
        <f aca="false">SUM(G11)/1.2</f>
        <v>1.66666666666667</v>
      </c>
      <c r="I11" s="13" t="n">
        <v>0</v>
      </c>
      <c r="J11" s="14" t="n">
        <f aca="false">ROUNDUP(0.7*F11+0.1*H11+0.2*I11,1)</f>
        <v>3.8</v>
      </c>
      <c r="K11" s="15"/>
      <c r="L11" s="15"/>
      <c r="M11" s="15" t="s">
        <v>38</v>
      </c>
      <c r="N11" s="15" t="s">
        <v>38</v>
      </c>
      <c r="O11" s="17"/>
      <c r="P11" s="11" t="n">
        <v>4</v>
      </c>
      <c r="Q11" s="11" t="n">
        <v>12</v>
      </c>
      <c r="R11" s="11" t="n">
        <v>2</v>
      </c>
      <c r="S11" s="11"/>
      <c r="T11" s="11"/>
      <c r="U11" s="11"/>
      <c r="V11" s="14" t="n">
        <f aca="false">SUM(P11:U11)</f>
        <v>18</v>
      </c>
      <c r="W11" s="14" t="str">
        <f aca="false">IF(V11&gt;18,"Reprovado FREQ",IF(OR(J11&gt;=6,O11&gt;=6),"Aprovado",IF(J11&lt;6,"Reprovado","Aprovado")))</f>
        <v>Reprovado</v>
      </c>
      <c r="X11" s="11" t="s">
        <v>39</v>
      </c>
    </row>
    <row r="12" customFormat="false" ht="12.75" hidden="false" customHeight="true" outlineLevel="0" collapsed="false">
      <c r="A12" s="11" t="s">
        <v>40</v>
      </c>
      <c r="B12" s="11" t="s">
        <v>41</v>
      </c>
      <c r="C12" s="12"/>
      <c r="D12" s="12"/>
      <c r="E12" s="12"/>
      <c r="F12" s="13" t="n">
        <f aca="false">SUM(C12:E12)/3</f>
        <v>0</v>
      </c>
      <c r="G12" s="11" t="n">
        <v>5</v>
      </c>
      <c r="H12" s="13" t="n">
        <f aca="false">SUM(G12)/1.2</f>
        <v>4.16666666666667</v>
      </c>
      <c r="I12" s="13"/>
      <c r="J12" s="14" t="n">
        <f aca="false">ROUNDUP(0.7*F12+0.1*H12+0.2*I12,1)</f>
        <v>0.5</v>
      </c>
      <c r="K12" s="15"/>
      <c r="L12" s="15"/>
      <c r="M12" s="15"/>
      <c r="N12" s="15" t="n">
        <v>5.3</v>
      </c>
      <c r="O12" s="14" t="n">
        <v>5.3</v>
      </c>
      <c r="P12" s="11" t="n">
        <v>2</v>
      </c>
      <c r="Q12" s="11" t="n">
        <v>2</v>
      </c>
      <c r="R12" s="11"/>
      <c r="S12" s="11" t="n">
        <v>2</v>
      </c>
      <c r="T12" s="11"/>
      <c r="U12" s="11"/>
      <c r="V12" s="14" t="n">
        <f aca="false">SUM(P12:U12)</f>
        <v>6</v>
      </c>
      <c r="W12" s="14" t="str">
        <f aca="false">IF(V12&gt;18,"Reprovado FREQ",IF(OR(J12&gt;=6,O12&gt;=6),"Aprovado",IF(J12&lt;6,"Reprovado","Aprovado")))</f>
        <v>Reprovado</v>
      </c>
      <c r="X12" s="11" t="s">
        <v>42</v>
      </c>
    </row>
    <row r="13" customFormat="false" ht="12.75" hidden="false" customHeight="true" outlineLevel="0" collapsed="false">
      <c r="A13" s="11" t="s">
        <v>43</v>
      </c>
      <c r="B13" s="11" t="s">
        <v>44</v>
      </c>
      <c r="C13" s="12" t="n">
        <v>8.5</v>
      </c>
      <c r="D13" s="12" t="n">
        <v>7.4</v>
      </c>
      <c r="E13" s="12" t="n">
        <v>1.8</v>
      </c>
      <c r="F13" s="13" t="n">
        <f aca="false">SUM(C13:E13)/3</f>
        <v>5.9</v>
      </c>
      <c r="G13" s="11" t="n">
        <v>8</v>
      </c>
      <c r="H13" s="13" t="n">
        <f aca="false">SUM(G13)/1.2</f>
        <v>6.66666666666667</v>
      </c>
      <c r="I13" s="13" t="n">
        <v>4</v>
      </c>
      <c r="J13" s="14" t="n">
        <f aca="false">ROUNDUP(0.7*F13+0.1*H13+0.2*I13,1)</f>
        <v>5.6</v>
      </c>
      <c r="K13" s="15"/>
      <c r="L13" s="15"/>
      <c r="M13" s="15" t="n">
        <v>3.2</v>
      </c>
      <c r="N13" s="15"/>
      <c r="O13" s="14" t="n">
        <v>6</v>
      </c>
      <c r="P13" s="11"/>
      <c r="Q13" s="11"/>
      <c r="R13" s="11"/>
      <c r="S13" s="11"/>
      <c r="T13" s="11" t="n">
        <v>2</v>
      </c>
      <c r="U13" s="11"/>
      <c r="V13" s="14" t="n">
        <f aca="false">SUM(P13:U13)</f>
        <v>2</v>
      </c>
      <c r="W13" s="14" t="str">
        <f aca="false">IF(V13&gt;18,"Reprovado FREQ",IF(OR(J13&gt;=6,O13&gt;=6),"Aprovado",IF(J13&lt;6,"Reprovado","Aprovado")))</f>
        <v>Aprovado</v>
      </c>
      <c r="X13" s="11" t="s">
        <v>45</v>
      </c>
    </row>
    <row r="14" customFormat="false" ht="12.75" hidden="false" customHeight="true" outlineLevel="0" collapsed="false">
      <c r="A14" s="11" t="s">
        <v>46</v>
      </c>
      <c r="B14" s="11" t="s">
        <v>47</v>
      </c>
      <c r="C14" s="12"/>
      <c r="D14" s="12" t="n">
        <v>6.4</v>
      </c>
      <c r="E14" s="12" t="n">
        <v>2.5</v>
      </c>
      <c r="F14" s="13" t="n">
        <f aca="false">SUM(C14:E14)/3</f>
        <v>2.96666666666667</v>
      </c>
      <c r="G14" s="11" t="n">
        <v>11</v>
      </c>
      <c r="H14" s="13" t="n">
        <f aca="false">SUM(G14)/1.2</f>
        <v>9.16666666666667</v>
      </c>
      <c r="I14" s="13" t="n">
        <v>4</v>
      </c>
      <c r="J14" s="14" t="n">
        <f aca="false">ROUNDUP(0.7*F14+0.1*H14+0.2*I14,1)</f>
        <v>3.8</v>
      </c>
      <c r="K14" s="15" t="n">
        <v>9.7</v>
      </c>
      <c r="L14" s="15"/>
      <c r="M14" s="15"/>
      <c r="N14" s="15"/>
      <c r="O14" s="14" t="n">
        <v>6.1</v>
      </c>
      <c r="P14" s="11"/>
      <c r="Q14" s="11"/>
      <c r="R14" s="11"/>
      <c r="S14" s="11"/>
      <c r="T14" s="11"/>
      <c r="U14" s="11"/>
      <c r="V14" s="14" t="n">
        <f aca="false">SUM(P14:U14)</f>
        <v>0</v>
      </c>
      <c r="W14" s="14" t="str">
        <f aca="false">IF(V14&gt;18,"Reprovado FREQ",IF(OR(J14&gt;=6,O14&gt;=6),"Aprovado",IF(J14&lt;6,"Reprovado","Aprovado")))</f>
        <v>Aprovado</v>
      </c>
      <c r="X14" s="11" t="s">
        <v>48</v>
      </c>
    </row>
    <row r="15" customFormat="false" ht="12.75" hidden="false" customHeight="true" outlineLevel="0" collapsed="false">
      <c r="A15" s="11" t="s">
        <v>49</v>
      </c>
      <c r="B15" s="11" t="s">
        <v>50</v>
      </c>
      <c r="C15" s="12" t="n">
        <v>3</v>
      </c>
      <c r="D15" s="12" t="n">
        <v>7.5</v>
      </c>
      <c r="E15" s="12" t="n">
        <v>1</v>
      </c>
      <c r="F15" s="13" t="n">
        <f aca="false">SUM(C15:E15)/3</f>
        <v>3.83333333333333</v>
      </c>
      <c r="G15" s="11" t="n">
        <v>0</v>
      </c>
      <c r="H15" s="13" t="n">
        <f aca="false">SUM(G15)/1.2</f>
        <v>0</v>
      </c>
      <c r="I15" s="13"/>
      <c r="J15" s="14" t="n">
        <f aca="false">ROUNDUP(0.7*F15+0.1*H15+0.2*I15,1)</f>
        <v>2.7</v>
      </c>
      <c r="K15" s="15"/>
      <c r="L15" s="15"/>
      <c r="M15" s="15"/>
      <c r="N15" s="15" t="n">
        <v>7.3</v>
      </c>
      <c r="O15" s="14" t="n">
        <v>7.3</v>
      </c>
      <c r="P15" s="11" t="n">
        <v>4</v>
      </c>
      <c r="Q15" s="11" t="n">
        <v>2</v>
      </c>
      <c r="R15" s="11"/>
      <c r="S15" s="11" t="n">
        <v>2</v>
      </c>
      <c r="T15" s="11" t="n">
        <v>2</v>
      </c>
      <c r="U15" s="11"/>
      <c r="V15" s="14" t="n">
        <f aca="false">SUM(P15:U15)</f>
        <v>10</v>
      </c>
      <c r="W15" s="14" t="str">
        <f aca="false">IF(V15&gt;18,"Reprovado FREQ",IF(OR(J15&gt;=6,O15&gt;=6),"Aprovado",IF(J15&lt;6,"Reprovado","Aprovado")))</f>
        <v>Aprovado</v>
      </c>
      <c r="X15" s="11" t="s">
        <v>51</v>
      </c>
    </row>
    <row r="16" customFormat="false" ht="12.75" hidden="false" customHeight="true" outlineLevel="0" collapsed="false">
      <c r="A16" s="11" t="s">
        <v>52</v>
      </c>
      <c r="B16" s="11" t="s">
        <v>53</v>
      </c>
      <c r="C16" s="12" t="n">
        <v>2.5</v>
      </c>
      <c r="D16" s="12" t="n">
        <v>8.5</v>
      </c>
      <c r="E16" s="12" t="n">
        <v>1</v>
      </c>
      <c r="F16" s="13" t="n">
        <f aca="false">SUM(C16:E16)/3</f>
        <v>4</v>
      </c>
      <c r="G16" s="11" t="n">
        <v>4</v>
      </c>
      <c r="H16" s="13" t="n">
        <f aca="false">SUM(G16)/1.2</f>
        <v>3.33333333333333</v>
      </c>
      <c r="I16" s="13" t="n">
        <v>4</v>
      </c>
      <c r="J16" s="14" t="n">
        <f aca="false">ROUNDUP(0.7*F16+0.1*H16+0.2*I16,1)</f>
        <v>4</v>
      </c>
      <c r="K16" s="15"/>
      <c r="L16" s="15"/>
      <c r="M16" s="15"/>
      <c r="N16" s="15" t="n">
        <v>7.3</v>
      </c>
      <c r="O16" s="14" t="n">
        <v>7.3</v>
      </c>
      <c r="P16" s="11"/>
      <c r="Q16" s="11" t="n">
        <v>4</v>
      </c>
      <c r="R16" s="11" t="n">
        <v>4</v>
      </c>
      <c r="S16" s="11" t="n">
        <v>4</v>
      </c>
      <c r="T16" s="11" t="n">
        <v>2</v>
      </c>
      <c r="U16" s="11"/>
      <c r="V16" s="14" t="n">
        <f aca="false">SUM(P16:U16)</f>
        <v>14</v>
      </c>
      <c r="W16" s="14" t="str">
        <f aca="false">IF(V16&gt;18,"Reprovado FREQ",IF(OR(J16&gt;=6,O16&gt;=6),"Aprovado",IF(J16&lt;6,"Reprovado","Aprovado")))</f>
        <v>Aprovado</v>
      </c>
      <c r="X16" s="11" t="s">
        <v>54</v>
      </c>
    </row>
    <row r="17" customFormat="false" ht="12.75" hidden="false" customHeight="true" outlineLevel="0" collapsed="false">
      <c r="A17" s="11" t="s">
        <v>55</v>
      </c>
      <c r="B17" s="11" t="s">
        <v>56</v>
      </c>
      <c r="C17" s="12" t="n">
        <v>3</v>
      </c>
      <c r="D17" s="12" t="n">
        <v>9.5</v>
      </c>
      <c r="E17" s="12" t="n">
        <v>8</v>
      </c>
      <c r="F17" s="13" t="n">
        <f aca="false">SUM(C17:E17)/3</f>
        <v>6.83333333333333</v>
      </c>
      <c r="G17" s="11" t="n">
        <v>2</v>
      </c>
      <c r="H17" s="13" t="n">
        <f aca="false">SUM(G17)/1.2</f>
        <v>1.66666666666667</v>
      </c>
      <c r="I17" s="13" t="n">
        <v>4</v>
      </c>
      <c r="J17" s="14" t="n">
        <f aca="false">ROUNDUP(0.7*F17+0.1*H17+0.2*I17,1)</f>
        <v>5.8</v>
      </c>
      <c r="K17" s="15" t="n">
        <v>5.7</v>
      </c>
      <c r="L17" s="15"/>
      <c r="M17" s="15"/>
      <c r="N17" s="15"/>
      <c r="O17" s="14" t="n">
        <v>6.4</v>
      </c>
      <c r="P17" s="11"/>
      <c r="Q17" s="11" t="n">
        <v>4</v>
      </c>
      <c r="R17" s="11" t="n">
        <v>6</v>
      </c>
      <c r="S17" s="11" t="n">
        <v>2</v>
      </c>
      <c r="T17" s="11"/>
      <c r="U17" s="11"/>
      <c r="V17" s="14" t="n">
        <f aca="false">SUM(P17:U17)</f>
        <v>12</v>
      </c>
      <c r="W17" s="14" t="str">
        <f aca="false">IF(V17&gt;18,"Reprovado FREQ",IF(OR(J17&gt;=6,O17&gt;=6),"Aprovado",IF(J17&lt;6,"Reprovado","Aprovado")))</f>
        <v>Aprovado</v>
      </c>
      <c r="X17" s="11" t="s">
        <v>57</v>
      </c>
    </row>
    <row r="18" customFormat="false" ht="12.75" hidden="false" customHeight="true" outlineLevel="0" collapsed="false">
      <c r="A18" s="11" t="s">
        <v>58</v>
      </c>
      <c r="B18" s="11" t="s">
        <v>59</v>
      </c>
      <c r="C18" s="12"/>
      <c r="D18" s="12" t="n">
        <v>10</v>
      </c>
      <c r="E18" s="12" t="n">
        <v>1</v>
      </c>
      <c r="F18" s="13" t="n">
        <f aca="false">SUM(C18:E18)/3</f>
        <v>3.66666666666667</v>
      </c>
      <c r="G18" s="11" t="n">
        <v>6</v>
      </c>
      <c r="H18" s="13" t="n">
        <f aca="false">SUM(G18)/1.2</f>
        <v>5</v>
      </c>
      <c r="I18" s="13"/>
      <c r="J18" s="14" t="n">
        <f aca="false">ROUNDUP(0.7*F18+0.1*H18+0.2*I18,1)</f>
        <v>3.1</v>
      </c>
      <c r="K18" s="15"/>
      <c r="L18" s="15"/>
      <c r="M18" s="15"/>
      <c r="N18" s="15" t="n">
        <v>7.3</v>
      </c>
      <c r="O18" s="14" t="n">
        <v>7.3</v>
      </c>
      <c r="P18" s="11" t="n">
        <v>2</v>
      </c>
      <c r="Q18" s="11" t="n">
        <v>6</v>
      </c>
      <c r="R18" s="11" t="n">
        <v>6</v>
      </c>
      <c r="S18" s="11" t="n">
        <v>2</v>
      </c>
      <c r="T18" s="11"/>
      <c r="U18" s="11"/>
      <c r="V18" s="14" t="n">
        <f aca="false">SUM(P18:U18)</f>
        <v>16</v>
      </c>
      <c r="W18" s="14" t="str">
        <f aca="false">IF(V18&gt;18,"Reprovado FREQ",IF(OR(J18&gt;=6,O18&gt;=6),"Aprovado",IF(J18&lt;6,"Reprovado","Aprovado")))</f>
        <v>Aprovado</v>
      </c>
      <c r="X18" s="11" t="s">
        <v>60</v>
      </c>
    </row>
    <row r="19" customFormat="false" ht="12.75" hidden="false" customHeight="true" outlineLevel="0" collapsed="false">
      <c r="A19" s="11" t="s">
        <v>61</v>
      </c>
      <c r="B19" s="11" t="s">
        <v>62</v>
      </c>
      <c r="C19" s="12" t="n">
        <v>10</v>
      </c>
      <c r="D19" s="12" t="n">
        <v>10</v>
      </c>
      <c r="E19" s="12" t="n">
        <v>8</v>
      </c>
      <c r="F19" s="13" t="n">
        <f aca="false">SUM(C19:E19)/3</f>
        <v>9.33333333333333</v>
      </c>
      <c r="G19" s="11" t="n">
        <v>12</v>
      </c>
      <c r="H19" s="13" t="n">
        <f aca="false">SUM(G19)/1.2</f>
        <v>10</v>
      </c>
      <c r="I19" s="13" t="n">
        <v>4</v>
      </c>
      <c r="J19" s="14" t="n">
        <f aca="false">ROUNDUP(0.7*F19+0.1*H19+0.2*I19,1)</f>
        <v>8.4</v>
      </c>
      <c r="K19" s="15"/>
      <c r="L19" s="15"/>
      <c r="M19" s="15"/>
      <c r="N19" s="15"/>
      <c r="O19" s="14"/>
      <c r="P19" s="11" t="n">
        <v>4</v>
      </c>
      <c r="Q19" s="11"/>
      <c r="R19" s="11"/>
      <c r="S19" s="11"/>
      <c r="T19" s="11" t="n">
        <v>2</v>
      </c>
      <c r="U19" s="11"/>
      <c r="V19" s="14" t="n">
        <f aca="false">SUM(P19:U19)</f>
        <v>6</v>
      </c>
      <c r="W19" s="14" t="str">
        <f aca="false">IF(V19&gt;18,"Reprovado FREQ",IF(OR(J19&gt;=6,O19&gt;=6),"Aprovado",IF(J19&lt;6,"Reprovado","Aprovado")))</f>
        <v>Aprovado</v>
      </c>
      <c r="X19" s="11" t="s">
        <v>63</v>
      </c>
    </row>
    <row r="20" customFormat="false" ht="12.75" hidden="false" customHeight="true" outlineLevel="0" collapsed="false">
      <c r="A20" s="11" t="s">
        <v>64</v>
      </c>
      <c r="B20" s="11" t="s">
        <v>65</v>
      </c>
      <c r="C20" s="12" t="n">
        <v>10</v>
      </c>
      <c r="D20" s="12" t="n">
        <v>10</v>
      </c>
      <c r="E20" s="12" t="n">
        <v>7.9</v>
      </c>
      <c r="F20" s="13" t="n">
        <f aca="false">SUM(C20:E20)/3</f>
        <v>9.3</v>
      </c>
      <c r="G20" s="11" t="n">
        <v>11</v>
      </c>
      <c r="H20" s="13" t="n">
        <f aca="false">SUM(G20)/1.2</f>
        <v>9.16666666666667</v>
      </c>
      <c r="I20" s="13" t="n">
        <v>7</v>
      </c>
      <c r="J20" s="14" t="n">
        <f aca="false">ROUNDUP(0.7*F20+0.1*H20+0.2*I20,1)</f>
        <v>8.9</v>
      </c>
      <c r="K20" s="15"/>
      <c r="L20" s="15"/>
      <c r="M20" s="15"/>
      <c r="N20" s="15"/>
      <c r="O20" s="14"/>
      <c r="P20" s="11"/>
      <c r="Q20" s="11"/>
      <c r="R20" s="11"/>
      <c r="S20" s="11" t="n">
        <v>2</v>
      </c>
      <c r="T20" s="11" t="n">
        <v>2</v>
      </c>
      <c r="U20" s="11"/>
      <c r="V20" s="14" t="n">
        <f aca="false">SUM(P20:U20)</f>
        <v>4</v>
      </c>
      <c r="W20" s="14" t="str">
        <f aca="false">IF(V20&gt;18,"Reprovado FREQ",IF(OR(J20&gt;=6,O20&gt;=6),"Aprovado",IF(J20&lt;6,"Reprovado","Aprovado")))</f>
        <v>Aprovado</v>
      </c>
      <c r="X20" s="11" t="s">
        <v>66</v>
      </c>
    </row>
    <row r="21" customFormat="false" ht="12.75" hidden="false" customHeight="true" outlineLevel="0" collapsed="false">
      <c r="A21" s="11" t="s">
        <v>67</v>
      </c>
      <c r="B21" s="11" t="s">
        <v>68</v>
      </c>
      <c r="C21" s="12" t="n">
        <v>9</v>
      </c>
      <c r="D21" s="12" t="n">
        <v>10</v>
      </c>
      <c r="E21" s="12" t="n">
        <v>8.5</v>
      </c>
      <c r="F21" s="13" t="n">
        <f aca="false">SUM(C21:E21)/3</f>
        <v>9.16666666666667</v>
      </c>
      <c r="G21" s="11" t="n">
        <v>10</v>
      </c>
      <c r="H21" s="13" t="n">
        <f aca="false">SUM(G21)/1.2</f>
        <v>8.33333333333333</v>
      </c>
      <c r="I21" s="13" t="n">
        <v>4</v>
      </c>
      <c r="J21" s="14" t="n">
        <f aca="false">ROUNDUP(0.7*F21+0.1*H21+0.2*I21,1)</f>
        <v>8.1</v>
      </c>
      <c r="K21" s="15"/>
      <c r="L21" s="15"/>
      <c r="M21" s="15"/>
      <c r="N21" s="15"/>
      <c r="O21" s="14"/>
      <c r="P21" s="11" t="n">
        <v>4</v>
      </c>
      <c r="Q21" s="11"/>
      <c r="R21" s="11"/>
      <c r="S21" s="11"/>
      <c r="T21" s="11"/>
      <c r="U21" s="11"/>
      <c r="V21" s="14" t="n">
        <f aca="false">SUM(P21:U21)</f>
        <v>4</v>
      </c>
      <c r="W21" s="14" t="str">
        <f aca="false">IF(V21&gt;18,"Reprovado FREQ",IF(OR(J21&gt;=6,O21&gt;=6),"Aprovado",IF(J21&lt;6,"Reprovado","Aprovado")))</f>
        <v>Aprovado</v>
      </c>
      <c r="X21" s="11" t="s">
        <v>69</v>
      </c>
    </row>
    <row r="22" customFormat="false" ht="12.75" hidden="false" customHeight="true" outlineLevel="0" collapsed="false">
      <c r="A22" s="11" t="s">
        <v>70</v>
      </c>
      <c r="B22" s="11" t="s">
        <v>71</v>
      </c>
      <c r="C22" s="12" t="n">
        <v>9.5</v>
      </c>
      <c r="D22" s="12" t="n">
        <v>8.9</v>
      </c>
      <c r="E22" s="12" t="n">
        <v>2.5</v>
      </c>
      <c r="F22" s="13" t="n">
        <f aca="false">SUM(C22:E22)/3</f>
        <v>6.96666666666667</v>
      </c>
      <c r="G22" s="11" t="n">
        <v>11</v>
      </c>
      <c r="H22" s="13" t="n">
        <f aca="false">SUM(G22)/1.2</f>
        <v>9.16666666666667</v>
      </c>
      <c r="I22" s="13" t="n">
        <v>7</v>
      </c>
      <c r="J22" s="14" t="n">
        <f aca="false">ROUNDUP(0.7*F22+0.1*H22+0.2*I22,1)</f>
        <v>7.2</v>
      </c>
      <c r="K22" s="15"/>
      <c r="L22" s="15"/>
      <c r="M22" s="15"/>
      <c r="N22" s="15"/>
      <c r="O22" s="14"/>
      <c r="P22" s="11"/>
      <c r="Q22" s="11"/>
      <c r="R22" s="11"/>
      <c r="S22" s="11"/>
      <c r="T22" s="11"/>
      <c r="U22" s="11"/>
      <c r="V22" s="14" t="n">
        <f aca="false">SUM(P22:U22)</f>
        <v>0</v>
      </c>
      <c r="W22" s="14" t="str">
        <f aca="false">IF(V22&gt;18,"Reprovado FREQ",IF(OR(J22&gt;=6,O22&gt;=6),"Aprovado",IF(J22&lt;6,"Reprovado","Aprovado")))</f>
        <v>Aprovado</v>
      </c>
      <c r="X22" s="11" t="s">
        <v>72</v>
      </c>
    </row>
    <row r="23" customFormat="false" ht="12.75" hidden="false" customHeight="true" outlineLevel="0" collapsed="false">
      <c r="A23" s="11" t="s">
        <v>73</v>
      </c>
      <c r="B23" s="11" t="s">
        <v>74</v>
      </c>
      <c r="C23" s="12" t="n">
        <v>10</v>
      </c>
      <c r="D23" s="12" t="n">
        <v>8.9</v>
      </c>
      <c r="E23" s="12" t="n">
        <v>9.5</v>
      </c>
      <c r="F23" s="13" t="n">
        <f aca="false">SUM(C23:E23)/3</f>
        <v>9.46666666666667</v>
      </c>
      <c r="G23" s="11" t="n">
        <v>11</v>
      </c>
      <c r="H23" s="13" t="n">
        <f aca="false">SUM(G23)/1.2</f>
        <v>9.16666666666667</v>
      </c>
      <c r="I23" s="13" t="n">
        <v>7</v>
      </c>
      <c r="J23" s="14" t="n">
        <f aca="false">ROUNDUP(0.7*F23+0.1*H23+0.2*I23,1)</f>
        <v>9</v>
      </c>
      <c r="K23" s="15"/>
      <c r="L23" s="15"/>
      <c r="M23" s="15"/>
      <c r="N23" s="15"/>
      <c r="O23" s="14"/>
      <c r="P23" s="11"/>
      <c r="Q23" s="11"/>
      <c r="R23" s="11"/>
      <c r="S23" s="11"/>
      <c r="T23" s="11"/>
      <c r="U23" s="11"/>
      <c r="V23" s="14" t="n">
        <f aca="false">SUM(P23:U23)</f>
        <v>0</v>
      </c>
      <c r="W23" s="14" t="str">
        <f aca="false">IF(V23&gt;18,"Reprovado FREQ",IF(OR(J23&gt;=6,O23&gt;=6),"Aprovado",IF(J23&lt;6,"Reprovado","Aprovado")))</f>
        <v>Aprovado</v>
      </c>
      <c r="X23" s="11" t="s">
        <v>75</v>
      </c>
    </row>
    <row r="24" customFormat="false" ht="12.75" hidden="false" customHeight="true" outlineLevel="0" collapsed="false">
      <c r="A24" s="11" t="s">
        <v>76</v>
      </c>
      <c r="B24" s="11" t="s">
        <v>77</v>
      </c>
      <c r="C24" s="12" t="n">
        <v>5.3</v>
      </c>
      <c r="D24" s="12" t="n">
        <v>3.6</v>
      </c>
      <c r="E24" s="12" t="n">
        <v>2.5</v>
      </c>
      <c r="F24" s="13" t="n">
        <f aca="false">SUM(C24:E24)/3</f>
        <v>3.8</v>
      </c>
      <c r="G24" s="11" t="n">
        <v>7</v>
      </c>
      <c r="H24" s="13" t="n">
        <f aca="false">SUM(G24)/1.2</f>
        <v>5.83333333333333</v>
      </c>
      <c r="I24" s="13" t="n">
        <v>4</v>
      </c>
      <c r="J24" s="14" t="n">
        <f aca="false">ROUNDUP(0.7*F24+0.1*H24+0.2*I24,1)</f>
        <v>4.1</v>
      </c>
      <c r="K24" s="15"/>
      <c r="L24" s="15"/>
      <c r="M24" s="15"/>
      <c r="N24" s="15" t="n">
        <v>4.9</v>
      </c>
      <c r="O24" s="14" t="n">
        <v>4.9</v>
      </c>
      <c r="P24" s="11"/>
      <c r="Q24" s="11" t="n">
        <v>2</v>
      </c>
      <c r="R24" s="11" t="n">
        <v>2</v>
      </c>
      <c r="S24" s="11"/>
      <c r="T24" s="11"/>
      <c r="U24" s="11"/>
      <c r="V24" s="14" t="n">
        <f aca="false">SUM(P24:U24)</f>
        <v>4</v>
      </c>
      <c r="W24" s="14" t="str">
        <f aca="false">IF(V24&gt;18,"Reprovado FREQ",IF(OR(J24&gt;=6,O24&gt;=6),"Aprovado",IF(J24&lt;6,"Reprovado","Aprovado")))</f>
        <v>Reprovado</v>
      </c>
      <c r="X24" s="11" t="s">
        <v>78</v>
      </c>
    </row>
    <row r="25" customFormat="false" ht="12.75" hidden="false" customHeight="true" outlineLevel="0" collapsed="false">
      <c r="A25" s="18"/>
      <c r="B25" s="19"/>
      <c r="C25" s="20"/>
      <c r="D25" s="20"/>
      <c r="E25" s="20"/>
      <c r="F25" s="21"/>
      <c r="H25" s="21"/>
      <c r="I25" s="21"/>
      <c r="J25" s="22"/>
      <c r="K25" s="19"/>
      <c r="L25" s="19"/>
      <c r="M25" s="19"/>
      <c r="N25" s="19"/>
      <c r="O25" s="22"/>
      <c r="P25" s="19"/>
      <c r="Q25" s="19"/>
      <c r="R25" s="19"/>
      <c r="S25" s="19"/>
      <c r="T25" s="19"/>
      <c r="U25" s="19"/>
      <c r="V25" s="22"/>
      <c r="W25" s="22"/>
      <c r="X25" s="19"/>
    </row>
    <row r="26" customFormat="false" ht="12.75" hidden="false" customHeight="true" outlineLevel="0" collapsed="false">
      <c r="A26" s="10"/>
      <c r="B26" s="23" t="s">
        <v>79</v>
      </c>
      <c r="C26" s="24" t="n">
        <f aca="false">AVERAGE(C7:C25)</f>
        <v>7.66</v>
      </c>
      <c r="D26" s="24" t="n">
        <f aca="false">AVERAGE(D7:D25)</f>
        <v>8.6</v>
      </c>
      <c r="E26" s="24" t="n">
        <f aca="false">AVERAGE(E7:E25)</f>
        <v>5.30625</v>
      </c>
      <c r="F26" s="6" t="n">
        <f aca="false">AVERAGE(F7:F25)</f>
        <v>6.40740740740741</v>
      </c>
      <c r="G26" s="24" t="n">
        <f aca="false">AVERAGE(G7:G25)</f>
        <v>7.16666666666667</v>
      </c>
      <c r="H26" s="6" t="n">
        <f aca="false">AVERAGE(H7:H25)</f>
        <v>5.97222222222222</v>
      </c>
      <c r="I26" s="6"/>
      <c r="J26" s="6" t="n">
        <f aca="false">AVERAGE(J7:J25)</f>
        <v>5.86111111111111</v>
      </c>
      <c r="K26" s="24"/>
      <c r="L26" s="24"/>
      <c r="M26" s="24"/>
      <c r="N26" s="24"/>
      <c r="O26" s="13" t="n">
        <f aca="false">AVERAGE(O7:O25)</f>
        <v>6.325</v>
      </c>
      <c r="P26" s="24" t="n">
        <f aca="false">AVERAGE(P7:P25)</f>
        <v>3.14285714285714</v>
      </c>
      <c r="Q26" s="24" t="n">
        <f aca="false">AVERAGE(Q7:Q25)</f>
        <v>4.5</v>
      </c>
      <c r="R26" s="24" t="n">
        <f aca="false">AVERAGE(R7:R25)</f>
        <v>4</v>
      </c>
      <c r="S26" s="24" t="n">
        <f aca="false">AVERAGE(S7:S25)</f>
        <v>2.57142857142857</v>
      </c>
      <c r="T26" s="24" t="n">
        <f aca="false">AVERAGE(T7:T25)</f>
        <v>2</v>
      </c>
      <c r="U26" s="24" t="e">
        <f aca="false">AVERAGE(U7:U25)</f>
        <v>#DIV/0!</v>
      </c>
      <c r="V26" s="6" t="n">
        <f aca="false">AVERAGE(V7:V25)</f>
        <v>6.66666666666667</v>
      </c>
      <c r="W26" s="10"/>
      <c r="X26" s="10"/>
    </row>
    <row r="28" customFormat="false" ht="12.75" hidden="false" customHeight="true" outlineLevel="0" collapsed="false">
      <c r="A28" s="0" t="s">
        <v>80</v>
      </c>
    </row>
    <row r="29" customFormat="false" ht="12.8" hidden="false" customHeight="false" outlineLevel="0" collapsed="false">
      <c r="A29" s="0" t="s">
        <v>81</v>
      </c>
    </row>
  </sheetData>
  <mergeCells count="11">
    <mergeCell ref="A1:B1"/>
    <mergeCell ref="A4:A5"/>
    <mergeCell ref="B4:B5"/>
    <mergeCell ref="C4:F4"/>
    <mergeCell ref="G4:H4"/>
    <mergeCell ref="I4:I5"/>
    <mergeCell ref="J4:J5"/>
    <mergeCell ref="K4:O4"/>
    <mergeCell ref="P4:V4"/>
    <mergeCell ref="W4:W5"/>
    <mergeCell ref="X4:X5"/>
  </mergeCells>
  <printOptions headings="false" gridLines="false" gridLinesSet="true" horizontalCentered="false" verticalCentered="false"/>
  <pageMargins left="0.3" right="0.3" top="0.3" bottom="0.3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LibreOffice/4.4.4.3$Linux_X86_64 LibreOffice_project/40m0$Build-3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en-US</dc:language>
  <dcterms:modified xsi:type="dcterms:W3CDTF">2015-07-14T20:59:17Z</dcterms:modified>
  <cp:revision>31</cp:revision>
</cp:coreProperties>
</file>