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2" firstSheet="0" activeTab="0"/>
  </bookViews>
  <sheets>
    <sheet name="Diário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<sst xmlns="http://schemas.openxmlformats.org/spreadsheetml/2006/main" count="190" uniqueCount="169">
  <si>
    <t>UFOP / ICEB / DECOM</t>
  </si>
  <si>
    <t>BCC221 Programação Orientada a Objetos   2015/1</t>
  </si>
  <si>
    <t>Matrícula</t>
  </si>
  <si>
    <t>Nome</t>
  </si>
  <si>
    <t>Provas</t>
  </si>
  <si>
    <t>Trab</t>
  </si>
  <si>
    <t>Nota
Final</t>
  </si>
  <si>
    <t>Exame Especial</t>
  </si>
  <si>
    <t>Faltas</t>
  </si>
  <si>
    <t>Resultado</t>
  </si>
  <si>
    <t>Email</t>
  </si>
  <si>
    <t>P1</t>
  </si>
  <si>
    <t>P2</t>
  </si>
  <si>
    <t>P3</t>
  </si>
  <si>
    <t>Méd</t>
  </si>
  <si>
    <t>Total</t>
  </si>
  <si>
    <t>Nota</t>
  </si>
  <si>
    <t>Fev</t>
  </si>
  <si>
    <t>Mar</t>
  </si>
  <si>
    <t>Abr</t>
  </si>
  <si>
    <t>Mai</t>
  </si>
  <si>
    <t>Jun</t>
  </si>
  <si>
    <t>Jul</t>
  </si>
  <si>
    <t>12.1.4999</t>
  </si>
  <si>
    <t>Anderson Vieira Machado</t>
  </si>
  <si>
    <t>andersonvm1@gmail.com</t>
  </si>
  <si>
    <t>14.1.4239</t>
  </si>
  <si>
    <t>Andre Luiz Paiva Ribeiro</t>
  </si>
  <si>
    <t>dkluiz@gmail.com</t>
  </si>
  <si>
    <t>14.1.4286</t>
  </si>
  <si>
    <t>Angelo Roberto Maximiano Ghiolto Bercacola</t>
  </si>
  <si>
    <t>X</t>
  </si>
  <si>
    <t>angeloghiotto@gmail.com</t>
  </si>
  <si>
    <t>14.1.4010</t>
  </si>
  <si>
    <t>Breno Nunes de Sena Keller</t>
  </si>
  <si>
    <t>brenok.private@gmail.com</t>
  </si>
  <si>
    <t>14.1.4285</t>
  </si>
  <si>
    <t>Charllon Lobo Almeida</t>
  </si>
  <si>
    <t>xloboalmeida@hotmail.com</t>
  </si>
  <si>
    <t>13.2.4654</t>
  </si>
  <si>
    <t>Christian Felipe Araujo Teixeira</t>
  </si>
  <si>
    <t>christianf2029@outlook.com</t>
  </si>
  <si>
    <t>11.2.1969</t>
  </si>
  <si>
    <t>Dalton Cesar de Oliveira Goncalves Filho</t>
  </si>
  <si>
    <t>dcdaltin@gmail.com</t>
  </si>
  <si>
    <t>12.1.4333</t>
  </si>
  <si>
    <t>Daniel Goncalves da Silva</t>
  </si>
  <si>
    <t>daniel24maio@gmail.com</t>
  </si>
  <si>
    <t>12.2.4994</t>
  </si>
  <si>
    <t>Daniel Keoma de Souza Rodrigues</t>
  </si>
  <si>
    <t>srdanielsouza@gmail.com</t>
  </si>
  <si>
    <t>12.1.4386</t>
  </si>
  <si>
    <t>Danilo Machado de Souza</t>
  </si>
  <si>
    <t>dan.machado.1989@gmail.com</t>
  </si>
  <si>
    <t>13.2.4653</t>
  </si>
  <si>
    <t>David William Diniz</t>
  </si>
  <si>
    <t>davidwdiniz@gmail.com</t>
  </si>
  <si>
    <t>14.1.4307</t>
  </si>
  <si>
    <t>Debora Nasser Diniz</t>
  </si>
  <si>
    <t>debnasser_26@hotmail.com</t>
  </si>
  <si>
    <t>10.2.4036</t>
  </si>
  <si>
    <t>Eduardo Augusto Teixeira Pinto</t>
  </si>
  <si>
    <t>duz40@hotmail.com</t>
  </si>
  <si>
    <t>12.1.4435</t>
  </si>
  <si>
    <t>Estevao Carneiro Bicalho</t>
  </si>
  <si>
    <t>estevaobicalho@gmail.com</t>
  </si>
  <si>
    <t>13.2.4647</t>
  </si>
  <si>
    <t>Fernando Andrade da Silva</t>
  </si>
  <si>
    <t>fernando_particularf10@hotmail.com</t>
  </si>
  <si>
    <t>13.1.4406</t>
  </si>
  <si>
    <t>Fernando Henrique Rocha da Silva</t>
  </si>
  <si>
    <t>fernandinhu_91@hotmail.com</t>
  </si>
  <si>
    <t>14.1.4325</t>
  </si>
  <si>
    <t>Filipe Alves Bento</t>
  </si>
  <si>
    <t>filipebento@outlook.com</t>
  </si>
  <si>
    <t>14.1.4011</t>
  </si>
  <si>
    <t>Gabriel Sa Santos de Araujo</t>
  </si>
  <si>
    <t>gabrielssaraujo@hotmail.com</t>
  </si>
  <si>
    <t>12.1.4994</t>
  </si>
  <si>
    <t>Gilberto Correa Mota</t>
  </si>
  <si>
    <t>gilbertocmota@gmail.com</t>
  </si>
  <si>
    <t>13.2.4549</t>
  </si>
  <si>
    <t>Guilherme Aparecido Gregorio</t>
  </si>
  <si>
    <t>5.9?</t>
  </si>
  <si>
    <t>ggregorio666@hotmail.com</t>
  </si>
  <si>
    <t>10.1.4085</t>
  </si>
  <si>
    <t>Guilherme Augusto Silva Camilo</t>
  </si>
  <si>
    <t>guilhermesmsm@hotmail.com</t>
  </si>
  <si>
    <t>14.1.4172</t>
  </si>
  <si>
    <t>Guilherme Rocha Oliveira Cotta Sena</t>
  </si>
  <si>
    <t>guilhermerocs@gmail.com</t>
  </si>
  <si>
    <t>13.1.4421</t>
  </si>
  <si>
    <t>Henrique Sales</t>
  </si>
  <si>
    <t>hiqueTFC@hotmail.com</t>
  </si>
  <si>
    <t>13.2.4621</t>
  </si>
  <si>
    <t>Igor Campos Rocha</t>
  </si>
  <si>
    <t>igorcamposrocha@gmail.com</t>
  </si>
  <si>
    <t>13.2.4344</t>
  </si>
  <si>
    <t>Ivan Gazzinelli Marcal</t>
  </si>
  <si>
    <t>ivan.gazzi.marcal@gmail.com</t>
  </si>
  <si>
    <t>12.2.4312</t>
  </si>
  <si>
    <t>Jonathas Lopes Moreira</t>
  </si>
  <si>
    <t>jonprojetos@hotmail.com</t>
  </si>
  <si>
    <t>13.2.4567</t>
  </si>
  <si>
    <t>Juciander Luiz Moreira</t>
  </si>
  <si>
    <t>moreirajuciander@hotmail.com</t>
  </si>
  <si>
    <t>13.1.4383</t>
  </si>
  <si>
    <t>Leonardo Junior Gomes Moreira</t>
  </si>
  <si>
    <t>leonardojrgomes@gmail.com</t>
  </si>
  <si>
    <t>12.2.4340</t>
  </si>
  <si>
    <t>Lucas Silva de Sena Bastos</t>
  </si>
  <si>
    <t>lucastsena85@gmail.com</t>
  </si>
  <si>
    <t>14.2.4525</t>
  </si>
  <si>
    <t>Luis Filipe Lima Alves Vieira</t>
  </si>
  <si>
    <t>luis.vieira@aol.com</t>
  </si>
  <si>
    <t>14.1.4086</t>
  </si>
  <si>
    <t>Luiz Gustavo Xavier Janeiro</t>
  </si>
  <si>
    <t>luizjaneiro007@hotmail.com</t>
  </si>
  <si>
    <t>11.1.1687</t>
  </si>
  <si>
    <t>Marcelo Henrique de Azevedo</t>
  </si>
  <si>
    <t>marchenaze@gmail.com</t>
  </si>
  <si>
    <t>14.2.4446</t>
  </si>
  <si>
    <t>Marcos Antonio Goncalves</t>
  </si>
  <si>
    <t>marcosetfop@yahoo.com.br</t>
  </si>
  <si>
    <t>12.1.4458</t>
  </si>
  <si>
    <t>Mauricio Quaranta de Vasconcelos Penna</t>
  </si>
  <si>
    <t>mauricioqvp@yahoo.com.br</t>
  </si>
  <si>
    <t>09.2.4101</t>
  </si>
  <si>
    <t>Nando Oliveira Coelho</t>
  </si>
  <si>
    <t>min_noc@yahoo.com.br</t>
  </si>
  <si>
    <t>12.1.4424</t>
  </si>
  <si>
    <t>Paulo Carneiro da Costa Neto</t>
  </si>
  <si>
    <t>paulo_carneiro1993@hotmail.com</t>
  </si>
  <si>
    <t>13.1.4202</t>
  </si>
  <si>
    <t>Rafael Domingos de Freitas</t>
  </si>
  <si>
    <t>rafael_rufao@hotmail.com</t>
  </si>
  <si>
    <t>14.1.4032</t>
  </si>
  <si>
    <t>Rafael Ferreira Vitor</t>
  </si>
  <si>
    <t>rafael--fv@hotmail.com</t>
  </si>
  <si>
    <t>10.2.4020</t>
  </si>
  <si>
    <t>Renan Bicalho Silva</t>
  </si>
  <si>
    <t>renanbicalho@icloud.com</t>
  </si>
  <si>
    <t>14.2.5828</t>
  </si>
  <si>
    <t>Renan de Oliveira Reginaldo</t>
  </si>
  <si>
    <t>oliveira.reginaldor@gmail.com</t>
  </si>
  <si>
    <t>11.2.4093</t>
  </si>
  <si>
    <t>Samuel Marcos Neto Barbosa</t>
  </si>
  <si>
    <t>ssamuelshermamm@hotmail.com</t>
  </si>
  <si>
    <t>13.2.4639</t>
  </si>
  <si>
    <t>Saulo Rocha de Assis</t>
  </si>
  <si>
    <t>saulorochah@gmail.com</t>
  </si>
  <si>
    <t>14.1.4160</t>
  </si>
  <si>
    <t>Tulio Neme de Azevedo</t>
  </si>
  <si>
    <t>tulioneme10@gmail.com</t>
  </si>
  <si>
    <t>11.2.4057</t>
  </si>
  <si>
    <t>Vitor Cesar Paixao Lopes</t>
  </si>
  <si>
    <t>vitorcesarpaixao@hotmail.com</t>
  </si>
  <si>
    <t>13.1.4999</t>
  </si>
  <si>
    <t>Viviane Veloso Freitas</t>
  </si>
  <si>
    <t>vivianevfreitas@yahoo.com.br</t>
  </si>
  <si>
    <t>14.1.4327</t>
  </si>
  <si>
    <t>Wallace Junio Silva de Brito</t>
  </si>
  <si>
    <t>wallacesb77@hotmail.com</t>
  </si>
  <si>
    <t>12.1.4413</t>
  </si>
  <si>
    <t>Wanderson Rodrigo de Oliveira</t>
  </si>
  <si>
    <t>wroliveira082@gmail.com</t>
  </si>
  <si>
    <t>Média</t>
  </si>
  <si>
    <t>Exame especial dia 10/07/2015 às 10:10hs</t>
  </si>
  <si>
    <t>Quem for fazer exame especial, por favor enviar email para jrmalaq@gmail.com indicando qual será o exame (P1, P2, P3, ou Total) até quarta-feira, dia 08/07/2015.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</si>
</sst>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0.00%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1:59"/>
  <sheetViews>
    <sheetView windowProtection="false" showFormulas="false" showGridLines="true" showRowColHeaders="true" showZeros="true" rightToLeft="false" tabSelected="true" showOutlineSymbols="true" defaultGridColor="true" view="normal" topLeftCell="A16" colorId="64" zoomScale="150" zoomScaleNormal="150" zoomScalePageLayoutView="100" workbookViewId="0">
      <selection pane="topLeft" activeCell="D43" activeCellId="0" sqref="D43"/>
    </sheetView>
  </sheetViews>
  <sheetFormatPr defaultRowHeight="12.8"/>
  <cols>
    <col collapsed="false" hidden="false" max="1" min="1" style="0" width="7.71428571428571"/>
    <col collapsed="false" hidden="false" max="2" min="2" style="0" width="30.9744897959184"/>
    <col collapsed="false" hidden="false" max="4" min="3" style="0" width="4.28571428571429"/>
    <col collapsed="false" hidden="false" max="5" min="5" style="0" width="3.86224489795918"/>
    <col collapsed="false" hidden="false" max="6" min="6" style="0" width="5.00510204081633"/>
    <col collapsed="false" hidden="false" max="7" min="7" style="0" width="4.53571428571429"/>
    <col collapsed="false" hidden="false" max="8" min="8" style="0" width="4.3469387755102"/>
    <col collapsed="false" hidden="false" max="9" min="9" style="0" width="4.13775510204082"/>
    <col collapsed="false" hidden="false" max="11" min="10" style="0" width="3.70918367346939"/>
    <col collapsed="false" hidden="false" max="12" min="12" style="0" width="4.06632653061225"/>
    <col collapsed="false" hidden="false" max="13" min="13" style="0" width="4.42857142857143"/>
    <col collapsed="false" hidden="false" max="14" min="14" style="0" width="4.13775510204082"/>
    <col collapsed="false" hidden="false" max="16" min="15" style="0" width="3.86224489795918"/>
    <col collapsed="false" hidden="false" max="17" min="17" style="0" width="4.13775510204082"/>
    <col collapsed="false" hidden="false" max="19" min="18" style="0" width="3.86224489795918"/>
    <col collapsed="false" hidden="false" max="20" min="20" style="0" width="5.13775510204082"/>
    <col collapsed="false" hidden="false" max="21" min="21" style="0" width="13.8877551020408"/>
    <col collapsed="false" hidden="false" max="22" min="22" style="0" width="26"/>
    <col collapsed="false" hidden="false" max="254" min="23" style="0" width="8.85714285714286"/>
    <col collapsed="false" hidden="false" max="1025" min="255" style="0" width="8.6734693877551"/>
  </cols>
  <sheetData>
    <row r="1" s="2" customFormat="true" ht="12.75" hidden="false" customHeight="true" outlineLevel="0" collapsed="false">
      <c r="A1" s="1" t="s">
        <v>0</v>
      </c>
      <c r="B1" s="1"/>
      <c r="C1" s="1"/>
      <c r="D1" s="1"/>
      <c r="E1" s="1"/>
      <c r="F1" s="1"/>
      <c r="AMG1" s="0"/>
      <c r="AMH1" s="0"/>
      <c r="AMI1" s="0"/>
      <c r="AMJ1" s="0"/>
    </row>
    <row r="2" s="4" customFormat="true" ht="15.2" hidden="false" customHeight="true" outlineLevel="0" collapsed="false">
      <c r="A2" s="3" t="s">
        <v>1</v>
      </c>
      <c r="B2" s="3"/>
      <c r="C2" s="3"/>
      <c r="D2" s="3"/>
      <c r="E2" s="3"/>
      <c r="F2" s="3"/>
      <c r="AMG2" s="0"/>
      <c r="AMH2" s="0"/>
      <c r="AMI2" s="0"/>
      <c r="AMJ2" s="0"/>
    </row>
    <row r="3" s="4" customFormat="true" ht="15.2" hidden="false" customHeight="true" outlineLevel="0" collapsed="false">
      <c r="A3" s="3"/>
      <c r="B3" s="3"/>
      <c r="C3" s="3"/>
      <c r="D3" s="3"/>
      <c r="E3" s="3"/>
      <c r="F3" s="3"/>
      <c r="AMG3" s="0"/>
      <c r="AMH3" s="0"/>
      <c r="AMI3" s="0"/>
      <c r="AMJ3" s="0"/>
    </row>
    <row r="4" s="8" customFormat="true" ht="10.35" hidden="false" customHeight="true" outlineLevel="0" collapsed="false">
      <c r="A4" s="5" t="s">
        <v>2</v>
      </c>
      <c r="B4" s="5" t="s">
        <v>3</v>
      </c>
      <c r="C4" s="6" t="s">
        <v>4</v>
      </c>
      <c r="D4" s="6"/>
      <c r="E4" s="6"/>
      <c r="F4" s="6"/>
      <c r="G4" s="5" t="s">
        <v>5</v>
      </c>
      <c r="H4" s="7" t="s">
        <v>6</v>
      </c>
      <c r="I4" s="5" t="s">
        <v>7</v>
      </c>
      <c r="J4" s="5"/>
      <c r="K4" s="5"/>
      <c r="L4" s="5"/>
      <c r="M4" s="5"/>
      <c r="N4" s="6" t="s">
        <v>8</v>
      </c>
      <c r="O4" s="6"/>
      <c r="P4" s="6"/>
      <c r="Q4" s="6"/>
      <c r="R4" s="6"/>
      <c r="S4" s="6"/>
      <c r="T4" s="6"/>
      <c r="U4" s="5" t="s">
        <v>9</v>
      </c>
      <c r="V4" s="5" t="s">
        <v>10</v>
      </c>
      <c r="AMG4" s="0"/>
      <c r="AMH4" s="0"/>
      <c r="AMI4" s="0"/>
      <c r="AMJ4" s="0"/>
    </row>
    <row r="5" customFormat="false" ht="10.35" hidden="false" customHeight="true" outlineLevel="0" collapsed="false">
      <c r="A5" s="5"/>
      <c r="B5" s="5"/>
      <c r="C5" s="6" t="s">
        <v>11</v>
      </c>
      <c r="D5" s="6" t="s">
        <v>12</v>
      </c>
      <c r="E5" s="6" t="s">
        <v>13</v>
      </c>
      <c r="F5" s="6" t="s">
        <v>14</v>
      </c>
      <c r="G5" s="5"/>
      <c r="H5" s="5"/>
      <c r="I5" s="6" t="s">
        <v>11</v>
      </c>
      <c r="J5" s="6" t="s">
        <v>12</v>
      </c>
      <c r="K5" s="6" t="s">
        <v>13</v>
      </c>
      <c r="L5" s="6" t="s">
        <v>15</v>
      </c>
      <c r="M5" s="6" t="s">
        <v>16</v>
      </c>
      <c r="N5" s="6" t="s">
        <v>17</v>
      </c>
      <c r="O5" s="6" t="s">
        <v>18</v>
      </c>
      <c r="P5" s="6" t="s">
        <v>19</v>
      </c>
      <c r="Q5" s="6" t="s">
        <v>20</v>
      </c>
      <c r="R5" s="6" t="s">
        <v>21</v>
      </c>
      <c r="S5" s="6" t="s">
        <v>22</v>
      </c>
      <c r="T5" s="6" t="s">
        <v>15</v>
      </c>
      <c r="U5" s="5"/>
      <c r="V5" s="5"/>
    </row>
    <row r="6" s="10" customFormat="true" ht="10.35" hidden="false" customHeight="true" outlineLevel="0" collapsed="false">
      <c r="A6" s="9"/>
      <c r="B6" s="9"/>
      <c r="C6" s="9"/>
      <c r="D6" s="9"/>
      <c r="E6" s="9"/>
      <c r="F6" s="9"/>
      <c r="V6" s="11"/>
      <c r="AMG6" s="0"/>
      <c r="AMH6" s="0"/>
      <c r="AMI6" s="0"/>
      <c r="AMJ6" s="0"/>
    </row>
    <row r="7" s="18" customFormat="true" ht="12.75" hidden="false" customHeight="true" outlineLevel="0" collapsed="false">
      <c r="A7" s="12" t="s">
        <v>23</v>
      </c>
      <c r="B7" s="12" t="s">
        <v>24</v>
      </c>
      <c r="C7" s="13"/>
      <c r="D7" s="13" t="n">
        <v>0.7</v>
      </c>
      <c r="E7" s="13"/>
      <c r="F7" s="14" t="n">
        <f aca="false">SUM(C7:E7)/3</f>
        <v>0.233333333333333</v>
      </c>
      <c r="G7" s="15"/>
      <c r="H7" s="15" t="n">
        <f aca="false">ROUNDUP(0.8*F7+0.2*G7,1)</f>
        <v>0.2</v>
      </c>
      <c r="I7" s="16"/>
      <c r="J7" s="16"/>
      <c r="K7" s="16"/>
      <c r="L7" s="16" t="n">
        <v>9.4</v>
      </c>
      <c r="M7" s="15" t="n">
        <v>9.4</v>
      </c>
      <c r="N7" s="17" t="n">
        <v>2</v>
      </c>
      <c r="O7" s="17" t="n">
        <v>10</v>
      </c>
      <c r="P7" s="17" t="n">
        <v>10</v>
      </c>
      <c r="Q7" s="17" t="n">
        <v>6</v>
      </c>
      <c r="R7" s="17"/>
      <c r="S7" s="17"/>
      <c r="T7" s="15" t="n">
        <f aca="false">SUM(N7:S7)</f>
        <v>28</v>
      </c>
      <c r="U7" s="15" t="str">
        <f aca="false">IF(T7&gt;18,"Reprovado FREQ",IF(OR(H7&gt;=6,M7&gt;=6),"Aprovado",IF(H7&lt;6,"Reprovado","Aprovado")))</f>
        <v>Reprovado FREQ</v>
      </c>
      <c r="V7" s="18" t="s">
        <v>25</v>
      </c>
      <c r="AMG7" s="0"/>
      <c r="AMH7" s="0"/>
      <c r="AMI7" s="0"/>
      <c r="AMJ7" s="0"/>
    </row>
    <row r="8" s="18" customFormat="true" ht="12.75" hidden="false" customHeight="true" outlineLevel="0" collapsed="false">
      <c r="A8" s="12" t="s">
        <v>26</v>
      </c>
      <c r="B8" s="12" t="s">
        <v>27</v>
      </c>
      <c r="C8" s="13" t="n">
        <v>9.8</v>
      </c>
      <c r="D8" s="13" t="n">
        <v>2</v>
      </c>
      <c r="E8" s="13" t="n">
        <v>4.8</v>
      </c>
      <c r="F8" s="14" t="n">
        <f aca="false">SUM(C8:E8)/3</f>
        <v>5.53333333333333</v>
      </c>
      <c r="G8" s="15" t="n">
        <v>9</v>
      </c>
      <c r="H8" s="15" t="n">
        <f aca="false">ROUNDUP(0.8*F8+0.2*G8,1)</f>
        <v>6.3</v>
      </c>
      <c r="I8" s="16"/>
      <c r="J8" s="16"/>
      <c r="K8" s="16"/>
      <c r="L8" s="16"/>
      <c r="M8" s="15"/>
      <c r="N8" s="17"/>
      <c r="O8" s="17"/>
      <c r="P8" s="17" t="n">
        <v>2</v>
      </c>
      <c r="Q8" s="17" t="n">
        <v>6</v>
      </c>
      <c r="R8" s="17"/>
      <c r="S8" s="17"/>
      <c r="T8" s="15" t="n">
        <f aca="false">SUM(N8:S8)</f>
        <v>8</v>
      </c>
      <c r="U8" s="15" t="str">
        <f aca="false">IF(T8&gt;18,"Reprovado FREQ",IF(OR(H8&gt;=6,M8&gt;=6),"Aprovado",IF(H8&lt;6,"Reprovado","Aprovado")))</f>
        <v>Aprovado</v>
      </c>
      <c r="V8" s="18" t="s">
        <v>28</v>
      </c>
      <c r="AMG8" s="0"/>
      <c r="AMH8" s="0"/>
      <c r="AMI8" s="0"/>
      <c r="AMJ8" s="0"/>
    </row>
    <row r="9" s="18" customFormat="true" ht="12.75" hidden="false" customHeight="true" outlineLevel="0" collapsed="false">
      <c r="A9" s="12" t="s">
        <v>29</v>
      </c>
      <c r="B9" s="12" t="s">
        <v>30</v>
      </c>
      <c r="C9" s="13"/>
      <c r="D9" s="13"/>
      <c r="E9" s="13"/>
      <c r="F9" s="14" t="n">
        <f aca="false">SUM(C9:E9)/3</f>
        <v>0</v>
      </c>
      <c r="G9" s="15"/>
      <c r="H9" s="15" t="n">
        <f aca="false">ROUNDUP(0.8*F9+0.2*G9,1)</f>
        <v>0</v>
      </c>
      <c r="I9" s="16"/>
      <c r="J9" s="16"/>
      <c r="K9" s="16"/>
      <c r="L9" s="16" t="s">
        <v>31</v>
      </c>
      <c r="M9" s="15"/>
      <c r="N9" s="17"/>
      <c r="O9" s="17" t="n">
        <v>2</v>
      </c>
      <c r="P9" s="17" t="n">
        <v>2</v>
      </c>
      <c r="Q9" s="17" t="n">
        <v>10</v>
      </c>
      <c r="R9" s="17" t="n">
        <v>6</v>
      </c>
      <c r="S9" s="17"/>
      <c r="T9" s="15" t="n">
        <f aca="false">SUM(N9:S9)</f>
        <v>20</v>
      </c>
      <c r="U9" s="15" t="str">
        <f aca="false">IF(T9&gt;18,"Reprovado FREQ",IF(OR(H9&gt;=6,M9&gt;=6),"Aprovado",IF(H9&lt;6,"Reprovado","Aprovado")))</f>
        <v>Reprovado FREQ</v>
      </c>
      <c r="V9" s="18" t="s">
        <v>32</v>
      </c>
      <c r="AMG9" s="0"/>
      <c r="AMH9" s="0"/>
      <c r="AMI9" s="0"/>
      <c r="AMJ9" s="0"/>
    </row>
    <row r="10" s="18" customFormat="true" ht="12.75" hidden="false" customHeight="true" outlineLevel="0" collapsed="false">
      <c r="A10" s="12" t="s">
        <v>33</v>
      </c>
      <c r="B10" s="12" t="s">
        <v>34</v>
      </c>
      <c r="C10" s="13" t="n">
        <v>8.9</v>
      </c>
      <c r="D10" s="13" t="n">
        <v>8.4</v>
      </c>
      <c r="E10" s="13" t="n">
        <v>9.9</v>
      </c>
      <c r="F10" s="14" t="n">
        <f aca="false">SUM(C10:E10)/3</f>
        <v>9.06666666666667</v>
      </c>
      <c r="G10" s="15" t="n">
        <v>9.5</v>
      </c>
      <c r="H10" s="15" t="n">
        <f aca="false">ROUNDUP(0.8*F10+0.2*G10,1)</f>
        <v>9.2</v>
      </c>
      <c r="I10" s="16"/>
      <c r="J10" s="16"/>
      <c r="K10" s="16"/>
      <c r="L10" s="16"/>
      <c r="M10" s="15"/>
      <c r="N10" s="17"/>
      <c r="O10" s="17"/>
      <c r="P10" s="17" t="n">
        <v>6</v>
      </c>
      <c r="Q10" s="17"/>
      <c r="R10" s="17"/>
      <c r="S10" s="17"/>
      <c r="T10" s="15" t="n">
        <f aca="false">SUM(N10:S10)</f>
        <v>6</v>
      </c>
      <c r="U10" s="15" t="str">
        <f aca="false">IF(T10&gt;18,"Reprovado FREQ",IF(OR(H10&gt;=6,M10&gt;=6),"Aprovado",IF(H10&lt;6,"Reprovado","Aprovado")))</f>
        <v>Aprovado</v>
      </c>
      <c r="V10" s="18" t="s">
        <v>35</v>
      </c>
      <c r="AMG10" s="0"/>
      <c r="AMH10" s="0"/>
      <c r="AMI10" s="0"/>
      <c r="AMJ10" s="0"/>
    </row>
    <row r="11" customFormat="false" ht="12.75" hidden="false" customHeight="true" outlineLevel="0" collapsed="false">
      <c r="A11" s="12" t="s">
        <v>36</v>
      </c>
      <c r="B11" s="12" t="s">
        <v>37</v>
      </c>
      <c r="C11" s="13" t="n">
        <v>9</v>
      </c>
      <c r="D11" s="13"/>
      <c r="E11" s="13" t="n">
        <v>5.9</v>
      </c>
      <c r="F11" s="14" t="n">
        <f aca="false">SUM(C11:E11)/3</f>
        <v>4.96666666666667</v>
      </c>
      <c r="G11" s="15" t="n">
        <v>9</v>
      </c>
      <c r="H11" s="15" t="n">
        <f aca="false">ROUNDUP(0.8*F11+0.2*G11,1)</f>
        <v>5.8</v>
      </c>
      <c r="I11" s="16"/>
      <c r="J11" s="16" t="n">
        <v>5</v>
      </c>
      <c r="K11" s="16"/>
      <c r="L11" s="16"/>
      <c r="M11" s="19" t="n">
        <v>7.2</v>
      </c>
      <c r="N11" s="17"/>
      <c r="O11" s="17" t="n">
        <v>4</v>
      </c>
      <c r="P11" s="17" t="n">
        <v>4</v>
      </c>
      <c r="Q11" s="17"/>
      <c r="R11" s="17"/>
      <c r="S11" s="17"/>
      <c r="T11" s="15" t="n">
        <f aca="false">SUM(N11:S11)</f>
        <v>8</v>
      </c>
      <c r="U11" s="15" t="str">
        <f aca="false">IF(T11&gt;18,"Reprovado FREQ",IF(OR(H11&gt;=6,M11&gt;=6),"Aprovado",IF(H11&lt;6,"Reprovado","Aprovado")))</f>
        <v>Aprovado</v>
      </c>
      <c r="V11" s="18" t="s">
        <v>38</v>
      </c>
    </row>
    <row r="12" customFormat="false" ht="12.75" hidden="false" customHeight="true" outlineLevel="0" collapsed="false">
      <c r="A12" s="12" t="s">
        <v>39</v>
      </c>
      <c r="B12" s="12" t="s">
        <v>40</v>
      </c>
      <c r="C12" s="13" t="n">
        <v>7.1</v>
      </c>
      <c r="D12" s="13" t="n">
        <v>8.4</v>
      </c>
      <c r="E12" s="13" t="n">
        <v>9.8</v>
      </c>
      <c r="F12" s="14" t="n">
        <f aca="false">SUM(C12:E12)/3</f>
        <v>8.43333333333333</v>
      </c>
      <c r="G12" s="15" t="n">
        <v>8</v>
      </c>
      <c r="H12" s="15" t="n">
        <f aca="false">ROUNDUP(0.8*F12+0.2*G12,1)</f>
        <v>8.4</v>
      </c>
      <c r="I12" s="16"/>
      <c r="J12" s="16"/>
      <c r="K12" s="16"/>
      <c r="L12" s="16"/>
      <c r="M12" s="15"/>
      <c r="N12" s="17"/>
      <c r="O12" s="17" t="n">
        <v>2</v>
      </c>
      <c r="P12" s="17" t="n">
        <v>4</v>
      </c>
      <c r="Q12" s="17"/>
      <c r="R12" s="17"/>
      <c r="S12" s="17"/>
      <c r="T12" s="15" t="n">
        <f aca="false">SUM(N12:S12)</f>
        <v>6</v>
      </c>
      <c r="U12" s="15" t="str">
        <f aca="false">IF(T12&gt;18,"Reprovado FREQ",IF(OR(H12&gt;=6,M12&gt;=6),"Aprovado",IF(H12&lt;6,"Reprovado","Aprovado")))</f>
        <v>Aprovado</v>
      </c>
      <c r="V12" s="18" t="s">
        <v>41</v>
      </c>
    </row>
    <row r="13" customFormat="false" ht="12.75" hidden="false" customHeight="true" outlineLevel="0" collapsed="false">
      <c r="A13" s="12" t="s">
        <v>42</v>
      </c>
      <c r="B13" s="12" t="s">
        <v>43</v>
      </c>
      <c r="C13" s="13"/>
      <c r="D13" s="13"/>
      <c r="E13" s="13"/>
      <c r="F13" s="14" t="n">
        <f aca="false">SUM(C13:E13)/3</f>
        <v>0</v>
      </c>
      <c r="G13" s="15"/>
      <c r="H13" s="15" t="n">
        <f aca="false">ROUNDUP(0.8*F13+0.2*G13,1)</f>
        <v>0</v>
      </c>
      <c r="I13" s="16"/>
      <c r="J13" s="16"/>
      <c r="K13" s="16"/>
      <c r="L13" s="16" t="n">
        <v>6</v>
      </c>
      <c r="M13" s="15" t="n">
        <v>6</v>
      </c>
      <c r="N13" s="17" t="n">
        <v>2</v>
      </c>
      <c r="O13" s="17" t="n">
        <v>4</v>
      </c>
      <c r="P13" s="17" t="n">
        <v>4</v>
      </c>
      <c r="Q13" s="17" t="n">
        <v>4</v>
      </c>
      <c r="R13" s="17" t="n">
        <v>4</v>
      </c>
      <c r="S13" s="17"/>
      <c r="T13" s="15" t="n">
        <f aca="false">SUM(N13:S13)</f>
        <v>18</v>
      </c>
      <c r="U13" s="15" t="str">
        <f aca="false">IF(T13&gt;18,"Reprovado FREQ",IF(OR(H13&gt;=6,M13&gt;=6),"Aprovado",IF(H13&lt;6,"Reprovado","Aprovado")))</f>
        <v>Aprovado</v>
      </c>
      <c r="V13" s="18" t="s">
        <v>44</v>
      </c>
    </row>
    <row r="14" customFormat="false" ht="12.75" hidden="false" customHeight="true" outlineLevel="0" collapsed="false">
      <c r="A14" s="12" t="s">
        <v>45</v>
      </c>
      <c r="B14" s="12" t="s">
        <v>46</v>
      </c>
      <c r="C14" s="13" t="n">
        <v>8.9</v>
      </c>
      <c r="D14" s="13"/>
      <c r="E14" s="13"/>
      <c r="F14" s="14" t="n">
        <f aca="false">SUM(C14:E14)/3</f>
        <v>2.96666666666667</v>
      </c>
      <c r="G14" s="15"/>
      <c r="H14" s="15" t="n">
        <f aca="false">ROUNDUP(0.8*F14+0.2*G14,1)</f>
        <v>2.4</v>
      </c>
      <c r="I14" s="16"/>
      <c r="J14" s="16"/>
      <c r="K14" s="16"/>
      <c r="L14" s="16" t="s">
        <v>31</v>
      </c>
      <c r="M14" s="15"/>
      <c r="N14" s="17"/>
      <c r="O14" s="17" t="n">
        <v>2</v>
      </c>
      <c r="P14" s="17" t="n">
        <v>8</v>
      </c>
      <c r="Q14" s="17" t="n">
        <v>6</v>
      </c>
      <c r="R14" s="17" t="n">
        <v>4</v>
      </c>
      <c r="S14" s="17"/>
      <c r="T14" s="15" t="n">
        <f aca="false">SUM(N14:S14)</f>
        <v>20</v>
      </c>
      <c r="U14" s="15" t="str">
        <f aca="false">IF(T14&gt;18,"Reprovado FREQ",IF(OR(H14&gt;=6,M14&gt;=6),"Aprovado",IF(H14&lt;6,"Reprovado","Aprovado")))</f>
        <v>Reprovado FREQ</v>
      </c>
      <c r="V14" s="18" t="s">
        <v>47</v>
      </c>
    </row>
    <row r="15" customFormat="false" ht="12.75" hidden="false" customHeight="true" outlineLevel="0" collapsed="false">
      <c r="A15" s="12" t="s">
        <v>48</v>
      </c>
      <c r="B15" s="12" t="s">
        <v>49</v>
      </c>
      <c r="C15" s="13" t="n">
        <v>8.7</v>
      </c>
      <c r="D15" s="13"/>
      <c r="E15" s="13" t="n">
        <v>3.7</v>
      </c>
      <c r="F15" s="14" t="n">
        <f aca="false">SUM(C15:E15)/3</f>
        <v>4.13333333333333</v>
      </c>
      <c r="G15" s="15" t="n">
        <v>10</v>
      </c>
      <c r="H15" s="15" t="n">
        <f aca="false">ROUNDUP(0.8*F15+0.2*G15,1)</f>
        <v>5.4</v>
      </c>
      <c r="I15" s="16"/>
      <c r="J15" s="16" t="n">
        <v>2.3</v>
      </c>
      <c r="K15" s="16"/>
      <c r="L15" s="16"/>
      <c r="M15" s="15" t="n">
        <v>6</v>
      </c>
      <c r="N15" s="17" t="n">
        <v>2</v>
      </c>
      <c r="O15" s="17" t="n">
        <v>2</v>
      </c>
      <c r="P15" s="17" t="n">
        <v>8</v>
      </c>
      <c r="Q15" s="17" t="n">
        <v>4</v>
      </c>
      <c r="R15" s="17" t="n">
        <v>2</v>
      </c>
      <c r="S15" s="17"/>
      <c r="T15" s="15" t="n">
        <f aca="false">SUM(N15:S15)</f>
        <v>18</v>
      </c>
      <c r="U15" s="15" t="str">
        <f aca="false">IF(T15&gt;18,"Reprovado FREQ",IF(OR(H15&gt;=6,M15&gt;=6),"Aprovado",IF(H15&lt;6,"Reprovado","Aprovado")))</f>
        <v>Aprovado</v>
      </c>
      <c r="V15" s="18" t="s">
        <v>50</v>
      </c>
    </row>
    <row r="16" customFormat="false" ht="12.75" hidden="false" customHeight="true" outlineLevel="0" collapsed="false">
      <c r="A16" s="12" t="s">
        <v>51</v>
      </c>
      <c r="B16" s="12" t="s">
        <v>52</v>
      </c>
      <c r="C16" s="13" t="n">
        <v>4.3</v>
      </c>
      <c r="D16" s="13" t="n">
        <v>1.7</v>
      </c>
      <c r="E16" s="13" t="n">
        <v>3</v>
      </c>
      <c r="F16" s="14" t="n">
        <f aca="false">SUM(C16:E16)/3</f>
        <v>3</v>
      </c>
      <c r="G16" s="15" t="n">
        <v>7.5</v>
      </c>
      <c r="H16" s="15" t="n">
        <f aca="false">ROUNDUP(0.8*F16+0.2*G16,1)</f>
        <v>3.9</v>
      </c>
      <c r="I16" s="16"/>
      <c r="J16" s="16"/>
      <c r="K16" s="16"/>
      <c r="L16" s="16" t="s">
        <v>31</v>
      </c>
      <c r="M16" s="15"/>
      <c r="N16" s="17"/>
      <c r="O16" s="17"/>
      <c r="P16" s="17" t="n">
        <v>2</v>
      </c>
      <c r="Q16" s="17" t="n">
        <v>2</v>
      </c>
      <c r="R16" s="17" t="n">
        <v>2</v>
      </c>
      <c r="S16" s="17"/>
      <c r="T16" s="15" t="n">
        <f aca="false">SUM(N16:S16)</f>
        <v>6</v>
      </c>
      <c r="U16" s="15" t="str">
        <f aca="false">IF(T16&gt;18,"Reprovado FREQ",IF(OR(H16&gt;=6,M16&gt;=6),"Aprovado",IF(H16&lt;6,"Reprovado","Aprovado")))</f>
        <v>Reprovado</v>
      </c>
      <c r="V16" s="18" t="s">
        <v>53</v>
      </c>
    </row>
    <row r="17" customFormat="false" ht="12.75" hidden="false" customHeight="true" outlineLevel="0" collapsed="false">
      <c r="A17" s="12" t="s">
        <v>54</v>
      </c>
      <c r="B17" s="12" t="s">
        <v>55</v>
      </c>
      <c r="C17" s="13" t="n">
        <v>8.4</v>
      </c>
      <c r="D17" s="13" t="n">
        <v>2.2</v>
      </c>
      <c r="E17" s="13" t="n">
        <v>3.5</v>
      </c>
      <c r="F17" s="14" t="n">
        <f aca="false">SUM(C17:E17)/3</f>
        <v>4.7</v>
      </c>
      <c r="G17" s="15" t="n">
        <v>3</v>
      </c>
      <c r="H17" s="15" t="n">
        <f aca="false">ROUNDUP(0.8*F17+0.2*G17,1)</f>
        <v>4.4</v>
      </c>
      <c r="I17" s="16"/>
      <c r="J17" s="16" t="n">
        <v>4</v>
      </c>
      <c r="K17" s="16"/>
      <c r="L17" s="16"/>
      <c r="M17" s="15" t="n">
        <v>4.9</v>
      </c>
      <c r="N17" s="17"/>
      <c r="O17" s="17"/>
      <c r="P17" s="17" t="n">
        <v>2</v>
      </c>
      <c r="Q17" s="17" t="n">
        <v>2</v>
      </c>
      <c r="R17" s="17"/>
      <c r="S17" s="17"/>
      <c r="T17" s="15" t="n">
        <f aca="false">SUM(N17:S17)</f>
        <v>4</v>
      </c>
      <c r="U17" s="15" t="str">
        <f aca="false">IF(T17&gt;18,"Reprovado FREQ",IF(OR(H17&gt;=6,M17&gt;=6),"Aprovado",IF(H17&lt;6,"Reprovado","Aprovado")))</f>
        <v>Reprovado</v>
      </c>
      <c r="V17" s="18" t="s">
        <v>56</v>
      </c>
    </row>
    <row r="18" customFormat="false" ht="12.75" hidden="false" customHeight="true" outlineLevel="0" collapsed="false">
      <c r="A18" s="12" t="s">
        <v>57</v>
      </c>
      <c r="B18" s="12" t="s">
        <v>58</v>
      </c>
      <c r="C18" s="13" t="n">
        <v>10</v>
      </c>
      <c r="D18" s="13" t="n">
        <v>6.6</v>
      </c>
      <c r="E18" s="13" t="n">
        <v>5.3</v>
      </c>
      <c r="F18" s="14" t="n">
        <f aca="false">SUM(C18:E18)/3</f>
        <v>7.3</v>
      </c>
      <c r="G18" s="15" t="n">
        <v>9.5</v>
      </c>
      <c r="H18" s="15" t="n">
        <f aca="false">ROUNDUP(0.8*F18+0.2*G18,1)</f>
        <v>7.8</v>
      </c>
      <c r="I18" s="16"/>
      <c r="J18" s="16"/>
      <c r="K18" s="16"/>
      <c r="L18" s="16" t="s">
        <v>31</v>
      </c>
      <c r="M18" s="15"/>
      <c r="N18" s="17" t="n">
        <v>2</v>
      </c>
      <c r="O18" s="17"/>
      <c r="P18" s="17" t="n">
        <v>2</v>
      </c>
      <c r="Q18" s="17"/>
      <c r="R18" s="17"/>
      <c r="S18" s="17"/>
      <c r="T18" s="15" t="n">
        <f aca="false">SUM(N18:S18)</f>
        <v>4</v>
      </c>
      <c r="U18" s="15" t="str">
        <f aca="false">IF(T18&gt;18,"Reprovado FREQ",IF(OR(H18&gt;=6,M18&gt;=6),"Aprovado",IF(H18&lt;6,"Reprovado","Aprovado")))</f>
        <v>Aprovado</v>
      </c>
      <c r="V18" s="18" t="s">
        <v>59</v>
      </c>
    </row>
    <row r="19" customFormat="false" ht="12.75" hidden="false" customHeight="true" outlineLevel="0" collapsed="false">
      <c r="A19" s="12" t="s">
        <v>60</v>
      </c>
      <c r="B19" s="12" t="s">
        <v>61</v>
      </c>
      <c r="C19" s="13" t="n">
        <v>9</v>
      </c>
      <c r="D19" s="13"/>
      <c r="E19" s="13"/>
      <c r="F19" s="14" t="n">
        <f aca="false">SUM(C19:E19)/3</f>
        <v>3</v>
      </c>
      <c r="H19" s="15" t="n">
        <f aca="false">ROUNDUP(0.8*F19+0.2*G20,1)</f>
        <v>4.3</v>
      </c>
      <c r="I19" s="16"/>
      <c r="J19" s="16" t="s">
        <v>31</v>
      </c>
      <c r="K19" s="16" t="s">
        <v>31</v>
      </c>
      <c r="L19" s="16" t="s">
        <v>31</v>
      </c>
      <c r="M19" s="15"/>
      <c r="N19" s="17" t="n">
        <v>4</v>
      </c>
      <c r="O19" s="17" t="n">
        <v>8</v>
      </c>
      <c r="P19" s="17" t="n">
        <v>2</v>
      </c>
      <c r="Q19" s="17"/>
      <c r="R19" s="17"/>
      <c r="S19" s="17"/>
      <c r="T19" s="15" t="n">
        <f aca="false">SUM(N19:S19)</f>
        <v>14</v>
      </c>
      <c r="U19" s="15" t="str">
        <f aca="false">IF(T19&gt;18,"Reprovado FREQ",IF(OR(H19&gt;=6,M19&gt;=6),"Aprovado",IF(H19&lt;6,"Reprovado","Aprovado")))</f>
        <v>Reprovado</v>
      </c>
      <c r="V19" s="18" t="s">
        <v>62</v>
      </c>
    </row>
    <row r="20" customFormat="false" ht="12.75" hidden="false" customHeight="true" outlineLevel="0" collapsed="false">
      <c r="A20" s="12" t="s">
        <v>63</v>
      </c>
      <c r="B20" s="12" t="s">
        <v>64</v>
      </c>
      <c r="C20" s="13" t="n">
        <v>10</v>
      </c>
      <c r="D20" s="13" t="n">
        <v>5.9</v>
      </c>
      <c r="E20" s="13" t="n">
        <v>9.4</v>
      </c>
      <c r="F20" s="14" t="n">
        <f aca="false">SUM(C20:E20)/3</f>
        <v>8.43333333333333</v>
      </c>
      <c r="G20" s="15" t="n">
        <v>9.5</v>
      </c>
      <c r="H20" s="15" t="n">
        <f aca="false">ROUNDUP(0.8*F20+0.2*G20,1)</f>
        <v>8.7</v>
      </c>
      <c r="I20" s="16"/>
      <c r="J20" s="16"/>
      <c r="K20" s="16"/>
      <c r="L20" s="16"/>
      <c r="M20" s="15"/>
      <c r="N20" s="17"/>
      <c r="O20" s="17"/>
      <c r="P20" s="17" t="n">
        <v>2</v>
      </c>
      <c r="Q20" s="17"/>
      <c r="R20" s="17" t="n">
        <v>2</v>
      </c>
      <c r="S20" s="17"/>
      <c r="T20" s="15" t="n">
        <f aca="false">SUM(N20:S20)</f>
        <v>4</v>
      </c>
      <c r="U20" s="15" t="str">
        <f aca="false">IF(T20&gt;18,"Reprovado FREQ",IF(OR(H20&gt;=6,M20&gt;=6),"Aprovado",IF(H20&lt;6,"Reprovado","Aprovado")))</f>
        <v>Aprovado</v>
      </c>
      <c r="V20" s="18" t="s">
        <v>65</v>
      </c>
    </row>
    <row r="21" customFormat="false" ht="12.75" hidden="false" customHeight="true" outlineLevel="0" collapsed="false">
      <c r="A21" s="12" t="s">
        <v>66</v>
      </c>
      <c r="B21" s="12" t="s">
        <v>67</v>
      </c>
      <c r="C21" s="13" t="n">
        <v>6.8</v>
      </c>
      <c r="D21" s="13" t="n">
        <v>1</v>
      </c>
      <c r="E21" s="13" t="n">
        <v>4</v>
      </c>
      <c r="F21" s="14" t="n">
        <f aca="false">SUM(C21:E21)/3</f>
        <v>3.93333333333333</v>
      </c>
      <c r="G21" s="15" t="n">
        <v>9</v>
      </c>
      <c r="H21" s="15" t="n">
        <f aca="false">ROUNDUP(0.8*F21+0.2*G21,1)</f>
        <v>5</v>
      </c>
      <c r="I21" s="16"/>
      <c r="J21" s="16" t="n">
        <v>4.6</v>
      </c>
      <c r="K21" s="16"/>
      <c r="L21" s="16"/>
      <c r="M21" s="15" t="n">
        <v>6</v>
      </c>
      <c r="N21" s="17"/>
      <c r="O21" s="17"/>
      <c r="P21" s="17" t="n">
        <v>4</v>
      </c>
      <c r="Q21" s="17"/>
      <c r="R21" s="17" t="n">
        <v>2</v>
      </c>
      <c r="S21" s="17"/>
      <c r="T21" s="15" t="n">
        <f aca="false">SUM(N21:S21)</f>
        <v>6</v>
      </c>
      <c r="U21" s="15" t="str">
        <f aca="false">IF(T21&gt;18,"Reprovado FREQ",IF(OR(H21&gt;=6,M21&gt;=6),"Aprovado",IF(H21&lt;6,"Reprovado","Aprovado")))</f>
        <v>Aprovado</v>
      </c>
      <c r="V21" s="18" t="s">
        <v>68</v>
      </c>
    </row>
    <row r="22" customFormat="false" ht="12.75" hidden="false" customHeight="true" outlineLevel="0" collapsed="false">
      <c r="A22" s="12" t="s">
        <v>69</v>
      </c>
      <c r="B22" s="12" t="s">
        <v>70</v>
      </c>
      <c r="C22" s="13"/>
      <c r="D22" s="13"/>
      <c r="E22" s="13"/>
      <c r="F22" s="14" t="n">
        <f aca="false">SUM(C22:E22)/3</f>
        <v>0</v>
      </c>
      <c r="G22" s="15"/>
      <c r="H22" s="15" t="n">
        <f aca="false">ROUNDUP(0.8*F22+0.2*G22,1)</f>
        <v>0</v>
      </c>
      <c r="I22" s="16"/>
      <c r="J22" s="16"/>
      <c r="K22" s="16"/>
      <c r="L22" s="16" t="s">
        <v>31</v>
      </c>
      <c r="M22" s="15"/>
      <c r="N22" s="17" t="n">
        <v>2</v>
      </c>
      <c r="O22" s="17" t="n">
        <v>10</v>
      </c>
      <c r="P22" s="17" t="n">
        <v>8</v>
      </c>
      <c r="Q22" s="17" t="n">
        <v>2</v>
      </c>
      <c r="R22" s="17" t="n">
        <v>2</v>
      </c>
      <c r="S22" s="17"/>
      <c r="T22" s="15" t="n">
        <f aca="false">SUM(N22:S22)</f>
        <v>24</v>
      </c>
      <c r="U22" s="15" t="str">
        <f aca="false">IF(T22&gt;18,"Reprovado FREQ",IF(OR(H22&gt;=6,M22&gt;=6),"Aprovado",IF(H22&lt;6,"Reprovado","Aprovado")))</f>
        <v>Reprovado FREQ</v>
      </c>
      <c r="V22" s="18" t="s">
        <v>71</v>
      </c>
    </row>
    <row r="23" customFormat="false" ht="12.75" hidden="false" customHeight="true" outlineLevel="0" collapsed="false">
      <c r="A23" s="12" t="s">
        <v>72</v>
      </c>
      <c r="B23" s="12" t="s">
        <v>73</v>
      </c>
      <c r="C23" s="13" t="n">
        <v>7</v>
      </c>
      <c r="D23" s="13" t="n">
        <v>4.4</v>
      </c>
      <c r="E23" s="13" t="n">
        <v>4.7</v>
      </c>
      <c r="F23" s="14" t="n">
        <f aca="false">SUM(C23:E23)/3</f>
        <v>5.36666666666667</v>
      </c>
      <c r="G23" s="15" t="n">
        <v>9.5</v>
      </c>
      <c r="H23" s="15" t="n">
        <f aca="false">ROUNDUP(0.8*F23+0.2*G23,1)</f>
        <v>6.2</v>
      </c>
      <c r="I23" s="16"/>
      <c r="J23" s="16"/>
      <c r="K23" s="16"/>
      <c r="L23" s="16"/>
      <c r="M23" s="15"/>
      <c r="N23" s="17" t="n">
        <v>2</v>
      </c>
      <c r="O23" s="17" t="n">
        <v>4</v>
      </c>
      <c r="P23" s="17" t="n">
        <v>2</v>
      </c>
      <c r="Q23" s="17" t="n">
        <v>2</v>
      </c>
      <c r="R23" s="17" t="n">
        <v>4</v>
      </c>
      <c r="S23" s="17"/>
      <c r="T23" s="15" t="n">
        <f aca="false">SUM(N23:S23)</f>
        <v>14</v>
      </c>
      <c r="U23" s="15" t="str">
        <f aca="false">IF(T23&gt;18,"Reprovado FREQ",IF(OR(H23&gt;=6,M23&gt;=6),"Aprovado",IF(H23&lt;6,"Reprovado","Aprovado")))</f>
        <v>Aprovado</v>
      </c>
      <c r="V23" s="18" t="s">
        <v>74</v>
      </c>
    </row>
    <row r="24" customFormat="false" ht="12.75" hidden="false" customHeight="true" outlineLevel="0" collapsed="false">
      <c r="A24" s="12" t="s">
        <v>75</v>
      </c>
      <c r="B24" s="12" t="s">
        <v>76</v>
      </c>
      <c r="C24" s="13"/>
      <c r="D24" s="13"/>
      <c r="E24" s="13"/>
      <c r="F24" s="14" t="n">
        <f aca="false">SUM(C24:E24)/3</f>
        <v>0</v>
      </c>
      <c r="G24" s="15"/>
      <c r="H24" s="15" t="n">
        <f aca="false">ROUNDUP(0.8*F24+0.2*G24,1)</f>
        <v>0</v>
      </c>
      <c r="I24" s="16"/>
      <c r="J24" s="16"/>
      <c r="K24" s="16"/>
      <c r="L24" s="16" t="s">
        <v>31</v>
      </c>
      <c r="M24" s="15"/>
      <c r="N24" s="17" t="n">
        <v>2</v>
      </c>
      <c r="O24" s="17" t="n">
        <v>2</v>
      </c>
      <c r="P24" s="17" t="n">
        <v>8</v>
      </c>
      <c r="Q24" s="17" t="n">
        <v>6</v>
      </c>
      <c r="R24" s="17" t="n">
        <v>2</v>
      </c>
      <c r="S24" s="17"/>
      <c r="T24" s="15" t="n">
        <f aca="false">SUM(N24:S24)</f>
        <v>20</v>
      </c>
      <c r="U24" s="15" t="str">
        <f aca="false">IF(T24&gt;18,"Reprovado FREQ",IF(OR(H24&gt;=6,M24&gt;=6),"Aprovado",IF(H24&lt;6,"Reprovado","Aprovado")))</f>
        <v>Reprovado FREQ</v>
      </c>
      <c r="V24" s="18" t="s">
        <v>77</v>
      </c>
    </row>
    <row r="25" customFormat="false" ht="12.75" hidden="false" customHeight="true" outlineLevel="0" collapsed="false">
      <c r="A25" s="12" t="s">
        <v>78</v>
      </c>
      <c r="B25" s="12" t="s">
        <v>79</v>
      </c>
      <c r="C25" s="13"/>
      <c r="D25" s="13" t="n">
        <v>1.6</v>
      </c>
      <c r="E25" s="13"/>
      <c r="F25" s="14" t="n">
        <f aca="false">SUM(C25:E25)/3</f>
        <v>0.533333333333333</v>
      </c>
      <c r="G25" s="15"/>
      <c r="H25" s="15" t="n">
        <f aca="false">ROUNDUP(0.8*F25+0.2*G25,1)</f>
        <v>0.5</v>
      </c>
      <c r="I25" s="16"/>
      <c r="J25" s="16"/>
      <c r="K25" s="16"/>
      <c r="L25" s="16" t="s">
        <v>31</v>
      </c>
      <c r="M25" s="15"/>
      <c r="N25" s="17"/>
      <c r="O25" s="17"/>
      <c r="P25" s="17" t="n">
        <v>2</v>
      </c>
      <c r="Q25" s="17" t="n">
        <v>4</v>
      </c>
      <c r="R25" s="17" t="n">
        <v>2</v>
      </c>
      <c r="S25" s="17"/>
      <c r="T25" s="15" t="n">
        <f aca="false">SUM(N25:S25)</f>
        <v>8</v>
      </c>
      <c r="U25" s="15" t="str">
        <f aca="false">IF(T25&gt;18,"Reprovado FREQ",IF(OR(H25&gt;=6,M25&gt;=6),"Aprovado",IF(H25&lt;6,"Reprovado","Aprovado")))</f>
        <v>Reprovado</v>
      </c>
      <c r="V25" s="18" t="s">
        <v>80</v>
      </c>
    </row>
    <row r="26" customFormat="false" ht="12.75" hidden="false" customHeight="true" outlineLevel="0" collapsed="false">
      <c r="A26" s="12" t="s">
        <v>81</v>
      </c>
      <c r="B26" s="12" t="s">
        <v>82</v>
      </c>
      <c r="C26" s="13" t="n">
        <v>7.5</v>
      </c>
      <c r="D26" s="13" t="n">
        <v>3</v>
      </c>
      <c r="E26" s="13" t="n">
        <v>6.5</v>
      </c>
      <c r="F26" s="14" t="n">
        <f aca="false">SUM(C26:E26)/3</f>
        <v>5.66666666666667</v>
      </c>
      <c r="G26" s="15" t="n">
        <v>3</v>
      </c>
      <c r="H26" s="15" t="n">
        <f aca="false">ROUNDUP(0.8*F26+0.2*G26,1)</f>
        <v>5.2</v>
      </c>
      <c r="I26" s="16"/>
      <c r="J26" s="16" t="s">
        <v>83</v>
      </c>
      <c r="K26" s="16"/>
      <c r="L26" s="16"/>
      <c r="M26" s="15" t="n">
        <v>6</v>
      </c>
      <c r="N26" s="17"/>
      <c r="O26" s="17" t="n">
        <v>2</v>
      </c>
      <c r="P26" s="17" t="n">
        <v>8</v>
      </c>
      <c r="Q26" s="17" t="n">
        <v>4</v>
      </c>
      <c r="R26" s="17" t="n">
        <v>2</v>
      </c>
      <c r="S26" s="17"/>
      <c r="T26" s="15" t="n">
        <f aca="false">SUM(N26:S26)</f>
        <v>16</v>
      </c>
      <c r="U26" s="15" t="str">
        <f aca="false">IF(T26&gt;18,"Reprovado FREQ",IF(OR(H26&gt;=6,M26&gt;=6),"Aprovado",IF(H26&lt;6,"Reprovado","Aprovado")))</f>
        <v>Aprovado</v>
      </c>
      <c r="V26" s="18" t="s">
        <v>84</v>
      </c>
    </row>
    <row r="27" customFormat="false" ht="12.75" hidden="false" customHeight="true" outlineLevel="0" collapsed="false">
      <c r="A27" s="12" t="s">
        <v>85</v>
      </c>
      <c r="B27" s="12" t="s">
        <v>86</v>
      </c>
      <c r="C27" s="13"/>
      <c r="D27" s="13"/>
      <c r="E27" s="13"/>
      <c r="F27" s="14" t="n">
        <f aca="false">SUM(C27:E27)/3</f>
        <v>0</v>
      </c>
      <c r="G27" s="15"/>
      <c r="H27" s="15" t="n">
        <f aca="false">ROUNDUP(0.8*F27+0.2*G27,1)</f>
        <v>0</v>
      </c>
      <c r="I27" s="16"/>
      <c r="J27" s="16"/>
      <c r="K27" s="16"/>
      <c r="L27" s="16" t="s">
        <v>31</v>
      </c>
      <c r="M27" s="15"/>
      <c r="N27" s="17" t="n">
        <v>2</v>
      </c>
      <c r="O27" s="17" t="n">
        <v>10</v>
      </c>
      <c r="P27" s="17" t="n">
        <v>8</v>
      </c>
      <c r="Q27" s="17" t="n">
        <v>6</v>
      </c>
      <c r="R27" s="17" t="n">
        <v>4</v>
      </c>
      <c r="S27" s="17"/>
      <c r="T27" s="15" t="n">
        <f aca="false">SUM(N27:S27)</f>
        <v>30</v>
      </c>
      <c r="U27" s="15" t="str">
        <f aca="false">IF(T27&gt;18,"Reprovado FREQ",IF(OR(H27&gt;=6,M27&gt;=6),"Aprovado",IF(H27&lt;6,"Reprovado","Aprovado")))</f>
        <v>Reprovado FREQ</v>
      </c>
      <c r="V27" s="18" t="s">
        <v>87</v>
      </c>
    </row>
    <row r="28" customFormat="false" ht="12.75" hidden="false" customHeight="true" outlineLevel="0" collapsed="false">
      <c r="A28" s="12" t="s">
        <v>88</v>
      </c>
      <c r="B28" s="12" t="s">
        <v>89</v>
      </c>
      <c r="C28" s="13" t="n">
        <v>9.1</v>
      </c>
      <c r="D28" s="13" t="n">
        <v>3.2</v>
      </c>
      <c r="E28" s="13" t="n">
        <v>6.1</v>
      </c>
      <c r="F28" s="14" t="n">
        <f aca="false">SUM(C28:E28)/3</f>
        <v>6.13333333333333</v>
      </c>
      <c r="G28" s="15" t="n">
        <v>10</v>
      </c>
      <c r="H28" s="15" t="n">
        <f aca="false">ROUNDUP(0.8*F28+0.2*G28,1)</f>
        <v>7</v>
      </c>
      <c r="I28" s="16"/>
      <c r="J28" s="16"/>
      <c r="K28" s="16"/>
      <c r="L28" s="16"/>
      <c r="M28" s="15"/>
      <c r="N28" s="17" t="n">
        <v>4</v>
      </c>
      <c r="O28" s="17" t="n">
        <v>2</v>
      </c>
      <c r="P28" s="17" t="n">
        <v>6</v>
      </c>
      <c r="Q28" s="17" t="n">
        <v>4</v>
      </c>
      <c r="R28" s="17" t="n">
        <v>2</v>
      </c>
      <c r="S28" s="17"/>
      <c r="T28" s="15" t="n">
        <f aca="false">SUM(N28:S28)</f>
        <v>18</v>
      </c>
      <c r="U28" s="15" t="str">
        <f aca="false">IF(T28&gt;18,"Reprovado FREQ",IF(OR(H28&gt;=6,M28&gt;=6),"Aprovado",IF(H28&lt;6,"Reprovado","Aprovado")))</f>
        <v>Aprovado</v>
      </c>
      <c r="V28" s="18" t="s">
        <v>90</v>
      </c>
    </row>
    <row r="29" customFormat="false" ht="12.75" hidden="false" customHeight="true" outlineLevel="0" collapsed="false">
      <c r="A29" s="12" t="s">
        <v>91</v>
      </c>
      <c r="B29" s="12" t="s">
        <v>92</v>
      </c>
      <c r="C29" s="13"/>
      <c r="D29" s="13"/>
      <c r="E29" s="13"/>
      <c r="F29" s="14" t="n">
        <f aca="false">SUM(C29:E29)/3</f>
        <v>0</v>
      </c>
      <c r="G29" s="15"/>
      <c r="H29" s="15" t="n">
        <f aca="false">ROUNDUP(0.8*F29+0.2*G29,1)</f>
        <v>0</v>
      </c>
      <c r="I29" s="16"/>
      <c r="J29" s="16"/>
      <c r="K29" s="16"/>
      <c r="L29" s="16" t="s">
        <v>31</v>
      </c>
      <c r="M29" s="15"/>
      <c r="N29" s="17"/>
      <c r="O29" s="17" t="n">
        <v>2</v>
      </c>
      <c r="P29" s="17" t="n">
        <v>4</v>
      </c>
      <c r="Q29" s="17" t="n">
        <v>4</v>
      </c>
      <c r="R29" s="17" t="n">
        <v>6</v>
      </c>
      <c r="S29" s="17"/>
      <c r="T29" s="15" t="n">
        <f aca="false">SUM(N29:S29)</f>
        <v>16</v>
      </c>
      <c r="U29" s="15" t="str">
        <f aca="false">IF(T29&gt;18,"Reprovado FREQ",IF(OR(H29&gt;=6,M29&gt;=6),"Aprovado",IF(H29&lt;6,"Reprovado","Aprovado")))</f>
        <v>Reprovado</v>
      </c>
      <c r="V29" s="18" t="s">
        <v>93</v>
      </c>
    </row>
    <row r="30" customFormat="false" ht="12.75" hidden="false" customHeight="true" outlineLevel="0" collapsed="false">
      <c r="A30" s="12" t="s">
        <v>94</v>
      </c>
      <c r="B30" s="12" t="s">
        <v>95</v>
      </c>
      <c r="C30" s="13"/>
      <c r="D30" s="13" t="n">
        <v>8</v>
      </c>
      <c r="E30" s="13" t="n">
        <v>4.9</v>
      </c>
      <c r="F30" s="14" t="n">
        <f aca="false">SUM(C30:E30)/3</f>
        <v>4.3</v>
      </c>
      <c r="G30" s="15" t="n">
        <v>10</v>
      </c>
      <c r="H30" s="15" t="n">
        <f aca="false">ROUNDUP(0.8*F30+0.2*G30,1)</f>
        <v>5.5</v>
      </c>
      <c r="I30" s="16" t="n">
        <v>9</v>
      </c>
      <c r="J30" s="16"/>
      <c r="K30" s="16"/>
      <c r="L30" s="16"/>
      <c r="M30" s="15" t="n">
        <v>7.9</v>
      </c>
      <c r="N30" s="17"/>
      <c r="O30" s="17" t="n">
        <v>2</v>
      </c>
      <c r="P30" s="17" t="n">
        <v>4</v>
      </c>
      <c r="Q30" s="17" t="n">
        <v>4</v>
      </c>
      <c r="R30" s="17"/>
      <c r="S30" s="17"/>
      <c r="T30" s="15" t="n">
        <f aca="false">SUM(N30:S30)</f>
        <v>10</v>
      </c>
      <c r="U30" s="15" t="str">
        <f aca="false">IF(T30&gt;18,"Reprovado FREQ",IF(OR(H30&gt;=6,M30&gt;=6),"Aprovado",IF(H30&lt;6,"Reprovado","Aprovado")))</f>
        <v>Aprovado</v>
      </c>
      <c r="V30" s="18" t="s">
        <v>96</v>
      </c>
    </row>
    <row r="31" customFormat="false" ht="12.75" hidden="false" customHeight="true" outlineLevel="0" collapsed="false">
      <c r="A31" s="12" t="s">
        <v>97</v>
      </c>
      <c r="B31" s="12" t="s">
        <v>98</v>
      </c>
      <c r="C31" s="13" t="n">
        <v>6.5</v>
      </c>
      <c r="D31" s="13" t="n">
        <v>2.7</v>
      </c>
      <c r="E31" s="13" t="n">
        <v>1.6</v>
      </c>
      <c r="F31" s="14" t="n">
        <f aca="false">SUM(C31:E31)/3</f>
        <v>3.6</v>
      </c>
      <c r="G31" s="15"/>
      <c r="H31" s="15" t="n">
        <f aca="false">ROUNDUP(0.8*F31+0.2*G31,1)</f>
        <v>2.9</v>
      </c>
      <c r="I31" s="16"/>
      <c r="J31" s="16"/>
      <c r="K31" s="16"/>
      <c r="L31" s="16" t="s">
        <v>31</v>
      </c>
      <c r="M31" s="15"/>
      <c r="N31" s="17" t="n">
        <v>4</v>
      </c>
      <c r="O31" s="17" t="n">
        <v>4</v>
      </c>
      <c r="P31" s="17" t="n">
        <v>10</v>
      </c>
      <c r="Q31" s="17" t="n">
        <v>6</v>
      </c>
      <c r="R31" s="17" t="n">
        <v>2</v>
      </c>
      <c r="S31" s="17"/>
      <c r="T31" s="15" t="n">
        <f aca="false">SUM(N31:S31)</f>
        <v>26</v>
      </c>
      <c r="U31" s="15" t="str">
        <f aca="false">IF(T31&gt;18,"Reprovado FREQ",IF(OR(H31&gt;=6,M31&gt;=6),"Aprovado",IF(H31&lt;6,"Reprovado","Aprovado")))</f>
        <v>Reprovado FREQ</v>
      </c>
      <c r="V31" s="18" t="s">
        <v>99</v>
      </c>
    </row>
    <row r="32" customFormat="false" ht="12.75" hidden="false" customHeight="true" outlineLevel="0" collapsed="false">
      <c r="A32" s="12" t="s">
        <v>100</v>
      </c>
      <c r="B32" s="12" t="s">
        <v>101</v>
      </c>
      <c r="C32" s="13" t="n">
        <v>9.5</v>
      </c>
      <c r="D32" s="13" t="n">
        <v>5</v>
      </c>
      <c r="E32" s="13" t="n">
        <v>8</v>
      </c>
      <c r="F32" s="14" t="n">
        <f aca="false">SUM(C32:E32)/3</f>
        <v>7.5</v>
      </c>
      <c r="G32" s="15" t="n">
        <v>9</v>
      </c>
      <c r="H32" s="15" t="n">
        <f aca="false">ROUNDUP(0.8*F32+0.2*G32,1)</f>
        <v>7.8</v>
      </c>
      <c r="I32" s="16"/>
      <c r="J32" s="16"/>
      <c r="K32" s="16"/>
      <c r="L32" s="16"/>
      <c r="M32" s="15"/>
      <c r="N32" s="17" t="n">
        <v>4</v>
      </c>
      <c r="O32" s="17"/>
      <c r="P32" s="17"/>
      <c r="Q32" s="17" t="n">
        <v>4</v>
      </c>
      <c r="R32" s="17"/>
      <c r="S32" s="17"/>
      <c r="T32" s="15" t="n">
        <f aca="false">SUM(N32:S32)</f>
        <v>8</v>
      </c>
      <c r="U32" s="15" t="str">
        <f aca="false">IF(T32&gt;18,"Reprovado FREQ",IF(OR(H32&gt;=6,M32&gt;=6),"Aprovado",IF(H32&lt;6,"Reprovado","Aprovado")))</f>
        <v>Aprovado</v>
      </c>
      <c r="V32" s="18" t="s">
        <v>102</v>
      </c>
    </row>
    <row r="33" customFormat="false" ht="12.75" hidden="false" customHeight="true" outlineLevel="0" collapsed="false">
      <c r="A33" s="12" t="s">
        <v>103</v>
      </c>
      <c r="B33" s="12" t="s">
        <v>104</v>
      </c>
      <c r="C33" s="13" t="n">
        <v>7.5</v>
      </c>
      <c r="D33" s="13" t="n">
        <v>5.6</v>
      </c>
      <c r="E33" s="13" t="n">
        <v>9.4</v>
      </c>
      <c r="F33" s="14" t="n">
        <f aca="false">SUM(C33:E33)/3</f>
        <v>7.5</v>
      </c>
      <c r="G33" s="15" t="n">
        <v>8</v>
      </c>
      <c r="H33" s="15" t="n">
        <f aca="false">ROUNDUP(0.8*F33+0.2*G33,1)</f>
        <v>7.6</v>
      </c>
      <c r="I33" s="16"/>
      <c r="J33" s="16"/>
      <c r="K33" s="16"/>
      <c r="L33" s="16"/>
      <c r="M33" s="15"/>
      <c r="N33" s="17"/>
      <c r="O33" s="17" t="n">
        <v>2</v>
      </c>
      <c r="P33" s="17" t="n">
        <v>2</v>
      </c>
      <c r="Q33" s="17"/>
      <c r="R33" s="17" t="n">
        <v>2</v>
      </c>
      <c r="S33" s="17"/>
      <c r="T33" s="15" t="n">
        <f aca="false">SUM(N33:S33)</f>
        <v>6</v>
      </c>
      <c r="U33" s="15" t="str">
        <f aca="false">IF(T33&gt;18,"Reprovado FREQ",IF(OR(H33&gt;=6,M33&gt;=6),"Aprovado",IF(H33&lt;6,"Reprovado","Aprovado")))</f>
        <v>Aprovado</v>
      </c>
      <c r="V33" s="18" t="s">
        <v>105</v>
      </c>
    </row>
    <row r="34" customFormat="false" ht="12.75" hidden="false" customHeight="true" outlineLevel="0" collapsed="false">
      <c r="A34" s="12" t="s">
        <v>106</v>
      </c>
      <c r="B34" s="12" t="s">
        <v>107</v>
      </c>
      <c r="C34" s="13" t="n">
        <v>6</v>
      </c>
      <c r="D34" s="13" t="n">
        <v>2.4</v>
      </c>
      <c r="E34" s="13" t="n">
        <v>5.3</v>
      </c>
      <c r="F34" s="14" t="n">
        <f aca="false">SUM(C34:E34)/3</f>
        <v>4.56666666666667</v>
      </c>
      <c r="G34" s="15" t="n">
        <v>10</v>
      </c>
      <c r="H34" s="15" t="n">
        <f aca="false">ROUNDUP(0.8*F34+0.2*G34,1)</f>
        <v>5.7</v>
      </c>
      <c r="I34" s="16"/>
      <c r="J34" s="16" t="n">
        <v>5</v>
      </c>
      <c r="K34" s="16"/>
      <c r="L34" s="16"/>
      <c r="M34" s="15" t="n">
        <v>6.4</v>
      </c>
      <c r="N34" s="17"/>
      <c r="O34" s="17" t="n">
        <v>4</v>
      </c>
      <c r="P34" s="17" t="n">
        <v>6</v>
      </c>
      <c r="Q34" s="17" t="n">
        <v>6</v>
      </c>
      <c r="R34" s="17"/>
      <c r="S34" s="17"/>
      <c r="T34" s="15" t="n">
        <f aca="false">SUM(N34:S34)</f>
        <v>16</v>
      </c>
      <c r="U34" s="15" t="str">
        <f aca="false">IF(T34&gt;18,"Reprovado FREQ",IF(OR(H34&gt;=6,M34&gt;=6),"Aprovado",IF(H34&lt;6,"Reprovado","Aprovado")))</f>
        <v>Aprovado</v>
      </c>
      <c r="V34" s="18" t="s">
        <v>108</v>
      </c>
    </row>
    <row r="35" customFormat="false" ht="12.75" hidden="false" customHeight="true" outlineLevel="0" collapsed="false">
      <c r="A35" s="12" t="s">
        <v>109</v>
      </c>
      <c r="B35" s="12" t="s">
        <v>110</v>
      </c>
      <c r="C35" s="13" t="n">
        <v>9</v>
      </c>
      <c r="D35" s="13" t="n">
        <v>1.1</v>
      </c>
      <c r="E35" s="13" t="n">
        <v>4.3</v>
      </c>
      <c r="F35" s="14" t="n">
        <f aca="false">SUM(C35:E35)/3</f>
        <v>4.8</v>
      </c>
      <c r="G35" s="15"/>
      <c r="H35" s="15" t="n">
        <f aca="false">ROUNDUP(0.8*F35+0.2*G35,1)</f>
        <v>3.9</v>
      </c>
      <c r="I35" s="16"/>
      <c r="J35" s="16"/>
      <c r="K35" s="16"/>
      <c r="L35" s="16" t="s">
        <v>31</v>
      </c>
      <c r="M35" s="15"/>
      <c r="N35" s="17"/>
      <c r="O35" s="17" t="n">
        <v>4</v>
      </c>
      <c r="P35" s="17" t="n">
        <v>10</v>
      </c>
      <c r="Q35" s="17" t="n">
        <v>6</v>
      </c>
      <c r="R35" s="17" t="n">
        <v>2</v>
      </c>
      <c r="S35" s="17"/>
      <c r="T35" s="15" t="n">
        <f aca="false">SUM(N35:S35)</f>
        <v>22</v>
      </c>
      <c r="U35" s="15" t="str">
        <f aca="false">IF(T35&gt;18,"Reprovado FREQ",IF(OR(H35&gt;=6,M35&gt;=6),"Aprovado",IF(H35&lt;6,"Reprovado","Aprovado")))</f>
        <v>Reprovado FREQ</v>
      </c>
      <c r="V35" s="18" t="s">
        <v>111</v>
      </c>
    </row>
    <row r="36" customFormat="false" ht="12.75" hidden="false" customHeight="true" outlineLevel="0" collapsed="false">
      <c r="A36" s="12" t="s">
        <v>112</v>
      </c>
      <c r="B36" s="12" t="s">
        <v>113</v>
      </c>
      <c r="C36" s="13" t="n">
        <v>10</v>
      </c>
      <c r="D36" s="13" t="n">
        <v>3.4</v>
      </c>
      <c r="E36" s="13" t="n">
        <v>7</v>
      </c>
      <c r="F36" s="14" t="n">
        <f aca="false">SUM(C36:E36)/3</f>
        <v>6.8</v>
      </c>
      <c r="G36" s="15" t="n">
        <v>10</v>
      </c>
      <c r="H36" s="15" t="n">
        <f aca="false">ROUNDUP(0.8*F36+0.2*G36,1)</f>
        <v>7.5</v>
      </c>
      <c r="I36" s="16"/>
      <c r="J36" s="16"/>
      <c r="K36" s="16"/>
      <c r="L36" s="16"/>
      <c r="M36" s="15"/>
      <c r="N36" s="17"/>
      <c r="O36" s="17"/>
      <c r="P36" s="17"/>
      <c r="Q36" s="17" t="n">
        <v>2</v>
      </c>
      <c r="R36" s="17"/>
      <c r="S36" s="17"/>
      <c r="T36" s="15" t="n">
        <f aca="false">SUM(N36:S36)</f>
        <v>2</v>
      </c>
      <c r="U36" s="15" t="str">
        <f aca="false">IF(T36&gt;18,"Reprovado FREQ",IF(OR(H36&gt;=6,M36&gt;=6),"Aprovado",IF(H36&lt;6,"Reprovado","Aprovado")))</f>
        <v>Aprovado</v>
      </c>
      <c r="V36" s="18" t="s">
        <v>114</v>
      </c>
    </row>
    <row r="37" customFormat="false" ht="12.75" hidden="false" customHeight="true" outlineLevel="0" collapsed="false">
      <c r="A37" s="12" t="s">
        <v>115</v>
      </c>
      <c r="B37" s="12" t="s">
        <v>116</v>
      </c>
      <c r="C37" s="13" t="n">
        <v>9</v>
      </c>
      <c r="D37" s="13" t="n">
        <v>7.7</v>
      </c>
      <c r="E37" s="13" t="n">
        <v>6.7</v>
      </c>
      <c r="F37" s="14" t="n">
        <f aca="false">SUM(C37:E37)/3</f>
        <v>7.8</v>
      </c>
      <c r="G37" s="15" t="n">
        <v>9.5</v>
      </c>
      <c r="H37" s="15" t="n">
        <f aca="false">ROUNDUP(0.8*F37+0.2*G37,1)</f>
        <v>8.2</v>
      </c>
      <c r="I37" s="16"/>
      <c r="J37" s="16"/>
      <c r="K37" s="16"/>
      <c r="L37" s="16"/>
      <c r="M37" s="15"/>
      <c r="N37" s="17"/>
      <c r="O37" s="17"/>
      <c r="P37" s="17"/>
      <c r="Q37" s="17"/>
      <c r="R37" s="17" t="n">
        <v>2</v>
      </c>
      <c r="S37" s="17"/>
      <c r="T37" s="15" t="n">
        <f aca="false">SUM(N37:S37)</f>
        <v>2</v>
      </c>
      <c r="U37" s="15" t="str">
        <f aca="false">IF(T37&gt;18,"Reprovado FREQ",IF(OR(H37&gt;=6,M37&gt;=6),"Aprovado",IF(H37&lt;6,"Reprovado","Aprovado")))</f>
        <v>Aprovado</v>
      </c>
      <c r="V37" s="18" t="s">
        <v>117</v>
      </c>
    </row>
    <row r="38" customFormat="false" ht="12.75" hidden="false" customHeight="true" outlineLevel="0" collapsed="false">
      <c r="A38" s="12" t="s">
        <v>118</v>
      </c>
      <c r="B38" s="12" t="s">
        <v>119</v>
      </c>
      <c r="C38" s="13"/>
      <c r="D38" s="13" t="n">
        <v>0</v>
      </c>
      <c r="E38" s="13"/>
      <c r="F38" s="14" t="n">
        <f aca="false">SUM(C38:E38)/3</f>
        <v>0</v>
      </c>
      <c r="G38" s="15"/>
      <c r="H38" s="15" t="n">
        <f aca="false">ROUNDUP(0.8*F38+0.2*G38,1)</f>
        <v>0</v>
      </c>
      <c r="I38" s="16"/>
      <c r="J38" s="16"/>
      <c r="K38" s="16"/>
      <c r="L38" s="16" t="n">
        <v>2</v>
      </c>
      <c r="M38" s="15" t="n">
        <v>2</v>
      </c>
      <c r="N38" s="17"/>
      <c r="O38" s="17" t="n">
        <v>6</v>
      </c>
      <c r="P38" s="17" t="n">
        <v>4</v>
      </c>
      <c r="Q38" s="17" t="n">
        <v>4</v>
      </c>
      <c r="R38" s="17"/>
      <c r="S38" s="17"/>
      <c r="T38" s="15" t="n">
        <f aca="false">SUM(N38:S38)</f>
        <v>14</v>
      </c>
      <c r="U38" s="15" t="str">
        <f aca="false">IF(T38&gt;18,"Reprovado FREQ",IF(OR(H38&gt;=6,M38&gt;=6),"Aprovado",IF(H38&lt;6,"Reprovado","Aprovado")))</f>
        <v>Reprovado</v>
      </c>
      <c r="V38" s="18" t="s">
        <v>120</v>
      </c>
    </row>
    <row r="39" customFormat="false" ht="12.75" hidden="false" customHeight="true" outlineLevel="0" collapsed="false">
      <c r="A39" s="12" t="s">
        <v>121</v>
      </c>
      <c r="B39" s="12" t="s">
        <v>122</v>
      </c>
      <c r="C39" s="13" t="n">
        <v>4.5</v>
      </c>
      <c r="D39" s="13" t="n">
        <v>7</v>
      </c>
      <c r="E39" s="13" t="n">
        <v>5.9</v>
      </c>
      <c r="F39" s="14" t="n">
        <f aca="false">SUM(C39:E39)/3</f>
        <v>5.8</v>
      </c>
      <c r="G39" s="15" t="n">
        <v>9.5</v>
      </c>
      <c r="H39" s="15" t="n">
        <f aca="false">ROUNDUP(0.8*F39+0.2*G39,1)</f>
        <v>6.6</v>
      </c>
      <c r="I39" s="16"/>
      <c r="J39" s="16"/>
      <c r="K39" s="16"/>
      <c r="L39" s="16"/>
      <c r="M39" s="15"/>
      <c r="N39" s="17"/>
      <c r="O39" s="17"/>
      <c r="P39" s="17"/>
      <c r="Q39" s="17"/>
      <c r="R39" s="17"/>
      <c r="S39" s="17"/>
      <c r="T39" s="15" t="n">
        <f aca="false">SUM(N39:S39)</f>
        <v>0</v>
      </c>
      <c r="U39" s="15" t="str">
        <f aca="false">IF(T39&gt;18,"Reprovado FREQ",IF(OR(H39&gt;=6,M39&gt;=6),"Aprovado",IF(H39&lt;6,"Reprovado","Aprovado")))</f>
        <v>Aprovado</v>
      </c>
      <c r="V39" s="18" t="s">
        <v>123</v>
      </c>
    </row>
    <row r="40" customFormat="false" ht="12.75" hidden="false" customHeight="true" outlineLevel="0" collapsed="false">
      <c r="A40" s="12" t="s">
        <v>124</v>
      </c>
      <c r="B40" s="12" t="s">
        <v>125</v>
      </c>
      <c r="C40" s="13" t="n">
        <v>9</v>
      </c>
      <c r="D40" s="13" t="n">
        <v>5.7</v>
      </c>
      <c r="E40" s="13" t="n">
        <v>7.2</v>
      </c>
      <c r="F40" s="14" t="n">
        <f aca="false">SUM(C40:E40)/3</f>
        <v>7.3</v>
      </c>
      <c r="G40" s="15" t="n">
        <v>9.5</v>
      </c>
      <c r="H40" s="15" t="n">
        <f aca="false">ROUNDUP(0.8*F40+0.2*G40,1)</f>
        <v>7.8</v>
      </c>
      <c r="I40" s="16"/>
      <c r="J40" s="16"/>
      <c r="K40" s="16"/>
      <c r="L40" s="16"/>
      <c r="M40" s="15"/>
      <c r="N40" s="17"/>
      <c r="O40" s="17" t="n">
        <v>6</v>
      </c>
      <c r="P40" s="17" t="n">
        <v>6</v>
      </c>
      <c r="Q40" s="17"/>
      <c r="R40" s="17"/>
      <c r="S40" s="17"/>
      <c r="T40" s="15" t="n">
        <f aca="false">SUM(N40:S40)</f>
        <v>12</v>
      </c>
      <c r="U40" s="15" t="str">
        <f aca="false">IF(T40&gt;18,"Reprovado FREQ",IF(OR(H40&gt;=6,M40&gt;=6),"Aprovado",IF(H40&lt;6,"Reprovado","Aprovado")))</f>
        <v>Aprovado</v>
      </c>
      <c r="V40" s="18" t="s">
        <v>126</v>
      </c>
    </row>
    <row r="41" customFormat="false" ht="12.75" hidden="false" customHeight="true" outlineLevel="0" collapsed="false">
      <c r="A41" s="12" t="s">
        <v>127</v>
      </c>
      <c r="B41" s="12" t="s">
        <v>128</v>
      </c>
      <c r="C41" s="13"/>
      <c r="D41" s="13"/>
      <c r="E41" s="13"/>
      <c r="F41" s="14" t="n">
        <f aca="false">SUM(C41:E41)/3</f>
        <v>0</v>
      </c>
      <c r="G41" s="15"/>
      <c r="H41" s="15" t="n">
        <f aca="false">ROUNDUP(0.8*F41+0.2*G41,1)</f>
        <v>0</v>
      </c>
      <c r="I41" s="16"/>
      <c r="J41" s="16"/>
      <c r="K41" s="16"/>
      <c r="L41" s="16" t="s">
        <v>31</v>
      </c>
      <c r="M41" s="15"/>
      <c r="N41" s="17" t="n">
        <v>2</v>
      </c>
      <c r="O41" s="17" t="n">
        <v>2</v>
      </c>
      <c r="P41" s="17" t="n">
        <v>6</v>
      </c>
      <c r="Q41" s="17" t="n">
        <v>6</v>
      </c>
      <c r="R41" s="17" t="n">
        <v>4</v>
      </c>
      <c r="S41" s="17"/>
      <c r="T41" s="15" t="n">
        <f aca="false">SUM(N41:S41)</f>
        <v>20</v>
      </c>
      <c r="U41" s="15" t="str">
        <f aca="false">IF(T41&gt;18,"Reprovado FREQ",IF(OR(H41&gt;=6,M41&gt;=6),"Aprovado",IF(H41&lt;6,"Reprovado","Aprovado")))</f>
        <v>Reprovado FREQ</v>
      </c>
      <c r="V41" s="18" t="s">
        <v>129</v>
      </c>
    </row>
    <row r="42" customFormat="false" ht="12.75" hidden="false" customHeight="true" outlineLevel="0" collapsed="false">
      <c r="A42" s="12" t="s">
        <v>130</v>
      </c>
      <c r="B42" s="12" t="s">
        <v>131</v>
      </c>
      <c r="C42" s="13"/>
      <c r="D42" s="13"/>
      <c r="E42" s="13"/>
      <c r="F42" s="14" t="n">
        <f aca="false">SUM(C42:E42)/3</f>
        <v>0</v>
      </c>
      <c r="G42" s="15"/>
      <c r="H42" s="15" t="n">
        <f aca="false">ROUNDUP(0.8*F42+0.2*G42,1)</f>
        <v>0</v>
      </c>
      <c r="I42" s="16"/>
      <c r="J42" s="16"/>
      <c r="K42" s="16"/>
      <c r="L42" s="16" t="s">
        <v>31</v>
      </c>
      <c r="M42" s="15"/>
      <c r="N42" s="17" t="n">
        <v>4</v>
      </c>
      <c r="O42" s="17" t="n">
        <v>12</v>
      </c>
      <c r="P42" s="17" t="n">
        <v>14</v>
      </c>
      <c r="Q42" s="17" t="n">
        <v>12</v>
      </c>
      <c r="R42" s="17" t="n">
        <v>6</v>
      </c>
      <c r="S42" s="17"/>
      <c r="T42" s="15" t="n">
        <f aca="false">SUM(N42:S42)</f>
        <v>48</v>
      </c>
      <c r="U42" s="15" t="str">
        <f aca="false">IF(T42&gt;18,"Reprovado FREQ",IF(OR(H42&gt;=6,M42&gt;=6),"Aprovado",IF(H42&lt;6,"Reprovado","Aprovado")))</f>
        <v>Reprovado FREQ</v>
      </c>
      <c r="V42" s="18" t="s">
        <v>132</v>
      </c>
    </row>
    <row r="43" customFormat="false" ht="12.75" hidden="false" customHeight="true" outlineLevel="0" collapsed="false">
      <c r="A43" s="12" t="s">
        <v>133</v>
      </c>
      <c r="B43" s="12" t="s">
        <v>134</v>
      </c>
      <c r="C43" s="13" t="n">
        <v>7.3</v>
      </c>
      <c r="D43" s="13" t="n">
        <v>1.2</v>
      </c>
      <c r="E43" s="13" t="n">
        <v>3</v>
      </c>
      <c r="F43" s="14" t="n">
        <f aca="false">SUM(C43:E43)/3</f>
        <v>3.83333333333333</v>
      </c>
      <c r="G43" s="15" t="n">
        <v>10</v>
      </c>
      <c r="H43" s="15" t="n">
        <f aca="false">ROUNDUP(0.8*F43+0.2*G43,1)</f>
        <v>5.1</v>
      </c>
      <c r="I43" s="16"/>
      <c r="J43" s="16" t="n">
        <v>1</v>
      </c>
      <c r="K43" s="16"/>
      <c r="L43" s="16"/>
      <c r="M43" s="15" t="n">
        <v>5.1</v>
      </c>
      <c r="N43" s="17"/>
      <c r="O43" s="17" t="n">
        <v>2</v>
      </c>
      <c r="P43" s="17" t="n">
        <v>4</v>
      </c>
      <c r="Q43" s="17" t="n">
        <v>2</v>
      </c>
      <c r="R43" s="17" t="n">
        <v>2</v>
      </c>
      <c r="S43" s="17"/>
      <c r="T43" s="15" t="n">
        <f aca="false">SUM(N43:S43)</f>
        <v>10</v>
      </c>
      <c r="U43" s="15" t="str">
        <f aca="false">IF(T43&gt;18,"Reprovado FREQ",IF(OR(H43&gt;=6,M43&gt;=6),"Aprovado",IF(H43&lt;6,"Reprovado","Aprovado")))</f>
        <v>Reprovado</v>
      </c>
      <c r="V43" s="18" t="s">
        <v>135</v>
      </c>
    </row>
    <row r="44" customFormat="false" ht="12.75" hidden="false" customHeight="true" outlineLevel="0" collapsed="false">
      <c r="A44" s="12" t="s">
        <v>136</v>
      </c>
      <c r="B44" s="12" t="s">
        <v>137</v>
      </c>
      <c r="C44" s="13" t="n">
        <v>9</v>
      </c>
      <c r="D44" s="13" t="n">
        <v>8.2</v>
      </c>
      <c r="E44" s="13" t="n">
        <v>4.5</v>
      </c>
      <c r="F44" s="14" t="n">
        <f aca="false">SUM(C44:E44)/3</f>
        <v>7.23333333333333</v>
      </c>
      <c r="G44" s="15" t="n">
        <v>9.5</v>
      </c>
      <c r="H44" s="15" t="n">
        <f aca="false">ROUNDUP(0.8*F44+0.2*G44,1)</f>
        <v>7.7</v>
      </c>
      <c r="I44" s="16"/>
      <c r="J44" s="16"/>
      <c r="K44" s="16"/>
      <c r="L44" s="16"/>
      <c r="M44" s="15"/>
      <c r="N44" s="17" t="n">
        <v>2</v>
      </c>
      <c r="O44" s="17" t="n">
        <v>2</v>
      </c>
      <c r="P44" s="17" t="n">
        <v>2</v>
      </c>
      <c r="Q44" s="17" t="n">
        <v>4</v>
      </c>
      <c r="R44" s="17"/>
      <c r="S44" s="17"/>
      <c r="T44" s="15" t="n">
        <f aca="false">SUM(N44:S44)</f>
        <v>10</v>
      </c>
      <c r="U44" s="15" t="str">
        <f aca="false">IF(T44&gt;18,"Reprovado FREQ",IF(OR(H44&gt;=6,M44&gt;=6),"Aprovado",IF(H44&lt;6,"Reprovado","Aprovado")))</f>
        <v>Aprovado</v>
      </c>
      <c r="V44" s="18" t="s">
        <v>138</v>
      </c>
    </row>
    <row r="45" customFormat="false" ht="12.75" hidden="false" customHeight="true" outlineLevel="0" collapsed="false">
      <c r="A45" s="12" t="s">
        <v>139</v>
      </c>
      <c r="B45" s="12" t="s">
        <v>140</v>
      </c>
      <c r="C45" s="13" t="n">
        <v>9.5</v>
      </c>
      <c r="D45" s="13" t="n">
        <v>4.6</v>
      </c>
      <c r="E45" s="13" t="n">
        <v>5.4</v>
      </c>
      <c r="F45" s="14" t="n">
        <f aca="false">SUM(C45:E45)/3</f>
        <v>6.5</v>
      </c>
      <c r="G45" s="15" t="n">
        <v>10</v>
      </c>
      <c r="H45" s="15" t="n">
        <f aca="false">ROUNDUP(0.8*F45+0.2*G45,1)</f>
        <v>7.2</v>
      </c>
      <c r="I45" s="16"/>
      <c r="J45" s="16"/>
      <c r="K45" s="16"/>
      <c r="L45" s="16"/>
      <c r="M45" s="15"/>
      <c r="N45" s="17"/>
      <c r="O45" s="17" t="n">
        <v>4</v>
      </c>
      <c r="P45" s="17" t="n">
        <v>2</v>
      </c>
      <c r="Q45" s="17" t="n">
        <v>6</v>
      </c>
      <c r="R45" s="17" t="n">
        <v>2</v>
      </c>
      <c r="S45" s="17"/>
      <c r="T45" s="15" t="n">
        <f aca="false">SUM(N45:S45)</f>
        <v>14</v>
      </c>
      <c r="U45" s="15" t="str">
        <f aca="false">IF(T45&gt;18,"Reprovado FREQ",IF(OR(H45&gt;=6,M45&gt;=6),"Aprovado",IF(H45&lt;6,"Reprovado","Aprovado")))</f>
        <v>Aprovado</v>
      </c>
      <c r="V45" s="18" t="s">
        <v>141</v>
      </c>
    </row>
    <row r="46" customFormat="false" ht="12.75" hidden="false" customHeight="true" outlineLevel="0" collapsed="false">
      <c r="A46" s="12" t="s">
        <v>142</v>
      </c>
      <c r="B46" s="12" t="s">
        <v>143</v>
      </c>
      <c r="D46" s="13"/>
      <c r="E46" s="13"/>
      <c r="F46" s="14" t="n">
        <f aca="false">SUM(C46:E46)/3</f>
        <v>0</v>
      </c>
      <c r="G46" s="15"/>
      <c r="H46" s="15" t="n">
        <f aca="false">ROUNDUP(0.8*F46+0.2*G46,1)</f>
        <v>0</v>
      </c>
      <c r="I46" s="16"/>
      <c r="J46" s="16"/>
      <c r="K46" s="16"/>
      <c r="L46" s="16" t="s">
        <v>31</v>
      </c>
      <c r="M46" s="15"/>
      <c r="N46" s="17" t="n">
        <v>4</v>
      </c>
      <c r="O46" s="17" t="n">
        <v>4</v>
      </c>
      <c r="P46" s="17" t="n">
        <v>6</v>
      </c>
      <c r="Q46" s="17" t="n">
        <v>10</v>
      </c>
      <c r="R46" s="17" t="n">
        <v>6</v>
      </c>
      <c r="S46" s="17"/>
      <c r="T46" s="15" t="n">
        <f aca="false">SUM(N46:S46)</f>
        <v>30</v>
      </c>
      <c r="U46" s="15" t="str">
        <f aca="false">IF(T46&gt;18,"Reprovado FREQ",IF(OR(H46&gt;=6,M46&gt;=6),"Aprovado",IF(H46&lt;6,"Reprovado","Aprovado")))</f>
        <v>Reprovado FREQ</v>
      </c>
      <c r="V46" s="18" t="s">
        <v>144</v>
      </c>
    </row>
    <row r="47" customFormat="false" ht="12.75" hidden="false" customHeight="true" outlineLevel="0" collapsed="false">
      <c r="A47" s="12" t="s">
        <v>145</v>
      </c>
      <c r="B47" s="12" t="s">
        <v>146</v>
      </c>
      <c r="C47" s="13"/>
      <c r="D47" s="13" t="n">
        <v>1.3</v>
      </c>
      <c r="E47" s="13" t="n">
        <v>3.6</v>
      </c>
      <c r="F47" s="14" t="n">
        <f aca="false">SUM(C47:E47)/3</f>
        <v>1.63333333333333</v>
      </c>
      <c r="G47" s="15" t="n">
        <v>10</v>
      </c>
      <c r="H47" s="15" t="n">
        <f aca="false">ROUNDUP(0.8*F47+0.2*G47,1)</f>
        <v>3.4</v>
      </c>
      <c r="I47" s="16" t="n">
        <v>9.8</v>
      </c>
      <c r="J47" s="16"/>
      <c r="K47" s="16"/>
      <c r="L47" s="16"/>
      <c r="M47" s="16" t="n">
        <v>6</v>
      </c>
      <c r="N47" s="17"/>
      <c r="O47" s="17" t="n">
        <v>2</v>
      </c>
      <c r="P47" s="17" t="n">
        <v>4</v>
      </c>
      <c r="Q47" s="17" t="n">
        <v>2</v>
      </c>
      <c r="R47" s="17" t="n">
        <v>2</v>
      </c>
      <c r="S47" s="17"/>
      <c r="T47" s="15" t="n">
        <f aca="false">SUM(N47:S47)</f>
        <v>10</v>
      </c>
      <c r="U47" s="15" t="str">
        <f aca="false">IF(T47&gt;18,"Reprovado FREQ",IF(OR(H47&gt;=6,M47&gt;=6),"Aprovado",IF(H47&lt;6,"Reprovado","Aprovado")))</f>
        <v>Aprovado</v>
      </c>
      <c r="V47" s="18" t="s">
        <v>147</v>
      </c>
    </row>
    <row r="48" customFormat="false" ht="12.75" hidden="false" customHeight="true" outlineLevel="0" collapsed="false">
      <c r="A48" s="12" t="s">
        <v>148</v>
      </c>
      <c r="B48" s="12" t="s">
        <v>149</v>
      </c>
      <c r="C48" s="13" t="n">
        <v>9</v>
      </c>
      <c r="D48" s="13" t="n">
        <v>3.3</v>
      </c>
      <c r="E48" s="13" t="n">
        <v>4.8</v>
      </c>
      <c r="F48" s="14" t="n">
        <f aca="false">SUM(C48:E48)/3</f>
        <v>5.7</v>
      </c>
      <c r="G48" s="15" t="n">
        <v>7.5</v>
      </c>
      <c r="H48" s="15" t="n">
        <f aca="false">ROUNDUP(0.8*F48+0.2*G48,1)</f>
        <v>6.1</v>
      </c>
      <c r="I48" s="16"/>
      <c r="J48" s="16"/>
      <c r="K48" s="16"/>
      <c r="L48" s="16"/>
      <c r="M48" s="15"/>
      <c r="N48" s="17" t="n">
        <v>4</v>
      </c>
      <c r="O48" s="17"/>
      <c r="P48" s="17" t="n">
        <v>8</v>
      </c>
      <c r="Q48" s="17" t="n">
        <v>2</v>
      </c>
      <c r="R48" s="17"/>
      <c r="S48" s="17"/>
      <c r="T48" s="15" t="n">
        <f aca="false">SUM(N48:S48)</f>
        <v>14</v>
      </c>
      <c r="U48" s="15" t="str">
        <f aca="false">IF(T48&gt;18,"Reprovado FREQ",IF(OR(H48&gt;=6,M48&gt;=6),"Aprovado",IF(H48&lt;6,"Reprovado","Aprovado")))</f>
        <v>Aprovado</v>
      </c>
      <c r="V48" s="18" t="s">
        <v>150</v>
      </c>
    </row>
    <row r="49" customFormat="false" ht="12.75" hidden="false" customHeight="true" outlineLevel="0" collapsed="false">
      <c r="A49" s="12" t="s">
        <v>151</v>
      </c>
      <c r="B49" s="12" t="s">
        <v>152</v>
      </c>
      <c r="C49" s="13" t="n">
        <v>9</v>
      </c>
      <c r="D49" s="13" t="n">
        <v>2.7</v>
      </c>
      <c r="E49" s="13" t="n">
        <v>4.9</v>
      </c>
      <c r="F49" s="14" t="n">
        <f aca="false">SUM(C49:E49)/3</f>
        <v>5.53333333333333</v>
      </c>
      <c r="G49" s="15" t="n">
        <v>10</v>
      </c>
      <c r="H49" s="15" t="n">
        <f aca="false">ROUNDUP(0.8*F49+0.2*G49,1)</f>
        <v>6.5</v>
      </c>
      <c r="I49" s="16"/>
      <c r="J49" s="16"/>
      <c r="K49" s="16"/>
      <c r="L49" s="16"/>
      <c r="M49" s="15"/>
      <c r="N49" s="17"/>
      <c r="O49" s="17" t="n">
        <v>2</v>
      </c>
      <c r="P49" s="17"/>
      <c r="S49" s="17"/>
      <c r="T49" s="15" t="n">
        <f aca="false">SUM(N49:S49)</f>
        <v>2</v>
      </c>
      <c r="U49" s="15" t="str">
        <f aca="false">IF(T49&gt;18,"Reprovado FREQ",IF(OR(H49&gt;=6,M49&gt;=6),"Aprovado",IF(H49&lt;6,"Reprovado","Aprovado")))</f>
        <v>Aprovado</v>
      </c>
      <c r="V49" s="18" t="s">
        <v>153</v>
      </c>
    </row>
    <row r="50" customFormat="false" ht="12.75" hidden="false" customHeight="true" outlineLevel="0" collapsed="false">
      <c r="A50" s="12" t="s">
        <v>154</v>
      </c>
      <c r="B50" s="12" t="s">
        <v>155</v>
      </c>
      <c r="C50" s="13" t="n">
        <v>9</v>
      </c>
      <c r="D50" s="13" t="n">
        <v>3.5</v>
      </c>
      <c r="E50" s="13" t="n">
        <v>5</v>
      </c>
      <c r="F50" s="14" t="n">
        <f aca="false">SUM(C50:E50)/3</f>
        <v>5.83333333333333</v>
      </c>
      <c r="G50" s="15" t="n">
        <v>10</v>
      </c>
      <c r="H50" s="15" t="n">
        <f aca="false">ROUNDUP(0.8*F50+0.2*G50,1)</f>
        <v>6.7</v>
      </c>
      <c r="I50" s="16"/>
      <c r="J50" s="16"/>
      <c r="K50" s="16"/>
      <c r="L50" s="16"/>
      <c r="M50" s="15"/>
      <c r="N50" s="17" t="n">
        <v>2</v>
      </c>
      <c r="O50" s="17" t="n">
        <v>4</v>
      </c>
      <c r="P50" s="17" t="n">
        <v>2</v>
      </c>
      <c r="Q50" s="17" t="n">
        <v>2</v>
      </c>
      <c r="R50" s="17" t="n">
        <v>2</v>
      </c>
      <c r="S50" s="17"/>
      <c r="T50" s="15" t="n">
        <f aca="false">SUM(N50:S50)</f>
        <v>12</v>
      </c>
      <c r="U50" s="15" t="str">
        <f aca="false">IF(T50&gt;18,"Reprovado FREQ",IF(OR(H50&gt;=6,M50&gt;=6),"Aprovado",IF(H50&lt;6,"Reprovado","Aprovado")))</f>
        <v>Aprovado</v>
      </c>
      <c r="V50" s="18" t="s">
        <v>156</v>
      </c>
    </row>
    <row r="51" customFormat="false" ht="12.75" hidden="false" customHeight="true" outlineLevel="0" collapsed="false">
      <c r="A51" s="12" t="s">
        <v>157</v>
      </c>
      <c r="B51" s="12" t="s">
        <v>158</v>
      </c>
      <c r="C51" s="13" t="n">
        <v>9.1</v>
      </c>
      <c r="D51" s="13" t="n">
        <v>2.7</v>
      </c>
      <c r="E51" s="13" t="n">
        <v>3.5</v>
      </c>
      <c r="F51" s="14" t="n">
        <f aca="false">SUM(C51:E51)/3</f>
        <v>5.1</v>
      </c>
      <c r="G51" s="15" t="n">
        <v>10</v>
      </c>
      <c r="H51" s="15" t="n">
        <f aca="false">ROUNDUP(0.8*F51+0.2*G51,1)</f>
        <v>6.1</v>
      </c>
      <c r="I51" s="16"/>
      <c r="J51" s="16"/>
      <c r="K51" s="16"/>
      <c r="L51" s="16"/>
      <c r="M51" s="15"/>
      <c r="N51" s="17"/>
      <c r="O51" s="17"/>
      <c r="P51" s="17" t="n">
        <v>2</v>
      </c>
      <c r="Q51" s="17"/>
      <c r="R51" s="17" t="n">
        <v>4</v>
      </c>
      <c r="S51" s="17"/>
      <c r="T51" s="15" t="n">
        <f aca="false">SUM(N51:S51)</f>
        <v>6</v>
      </c>
      <c r="U51" s="15" t="str">
        <f aca="false">IF(T51&gt;18,"Reprovado FREQ",IF(OR(H51&gt;=6,M51&gt;=6),"Aprovado",IF(H51&lt;6,"Reprovado","Aprovado")))</f>
        <v>Aprovado</v>
      </c>
      <c r="V51" s="18" t="s">
        <v>159</v>
      </c>
    </row>
    <row r="52" customFormat="false" ht="12.75" hidden="false" customHeight="true" outlineLevel="0" collapsed="false">
      <c r="A52" s="12" t="s">
        <v>160</v>
      </c>
      <c r="B52" s="12" t="s">
        <v>161</v>
      </c>
      <c r="C52" s="13"/>
      <c r="D52" s="13" t="n">
        <v>6.2</v>
      </c>
      <c r="E52" s="13" t="n">
        <v>9</v>
      </c>
      <c r="F52" s="14" t="n">
        <f aca="false">SUM(C52:E52)/3</f>
        <v>5.06666666666667</v>
      </c>
      <c r="G52" s="15" t="n">
        <v>9.5</v>
      </c>
      <c r="H52" s="15" t="n">
        <f aca="false">ROUNDUP(0.8*F52+0.2*G52,1)</f>
        <v>6</v>
      </c>
      <c r="I52" s="16" t="n">
        <v>8.5</v>
      </c>
      <c r="J52" s="16"/>
      <c r="K52" s="16"/>
      <c r="L52" s="16"/>
      <c r="M52" s="15" t="n">
        <v>8.3</v>
      </c>
      <c r="N52" s="17" t="n">
        <v>2</v>
      </c>
      <c r="O52" s="17"/>
      <c r="P52" s="17" t="n">
        <v>2</v>
      </c>
      <c r="Q52" s="17" t="n">
        <v>4</v>
      </c>
      <c r="R52" s="17" t="n">
        <v>2</v>
      </c>
      <c r="S52" s="17"/>
      <c r="T52" s="15" t="n">
        <f aca="false">SUM(N52:S52)</f>
        <v>10</v>
      </c>
      <c r="U52" s="15" t="str">
        <f aca="false">IF(T52&gt;18,"Reprovado FREQ",IF(OR(H52&gt;=6,M52&gt;=6),"Aprovado",IF(H52&lt;6,"Reprovado","Aprovado")))</f>
        <v>Aprovado</v>
      </c>
      <c r="V52" s="18" t="s">
        <v>162</v>
      </c>
    </row>
    <row r="53" customFormat="false" ht="12.75" hidden="false" customHeight="true" outlineLevel="0" collapsed="false">
      <c r="A53" s="12" t="s">
        <v>163</v>
      </c>
      <c r="B53" s="12" t="s">
        <v>164</v>
      </c>
      <c r="C53" s="13" t="n">
        <v>6.6</v>
      </c>
      <c r="D53" s="13" t="n">
        <v>1.7</v>
      </c>
      <c r="E53" s="13"/>
      <c r="F53" s="14" t="n">
        <f aca="false">SUM(C53:E53)/3</f>
        <v>2.76666666666667</v>
      </c>
      <c r="G53" s="15"/>
      <c r="H53" s="15" t="n">
        <f aca="false">ROUNDUP(0.8*F53+0.2*G53,1)</f>
        <v>2.3</v>
      </c>
      <c r="I53" s="16"/>
      <c r="J53" s="16"/>
      <c r="K53" s="16"/>
      <c r="L53" s="16" t="s">
        <v>31</v>
      </c>
      <c r="M53" s="15"/>
      <c r="N53" s="17" t="n">
        <v>4</v>
      </c>
      <c r="O53" s="17" t="n">
        <v>4</v>
      </c>
      <c r="P53" s="17" t="n">
        <v>2</v>
      </c>
      <c r="Q53" s="17" t="n">
        <v>2</v>
      </c>
      <c r="R53" s="17" t="n">
        <v>2</v>
      </c>
      <c r="S53" s="17"/>
      <c r="T53" s="15" t="n">
        <f aca="false">SUM(N53:S53)</f>
        <v>14</v>
      </c>
      <c r="U53" s="15" t="str">
        <f aca="false">IF(T53&gt;18,"Reprovado FREQ",IF(OR(H53&gt;=6,M53&gt;=6),"Aprovado",IF(H53&lt;6,"Reprovado","Aprovado")))</f>
        <v>Reprovado</v>
      </c>
      <c r="V53" s="18" t="s">
        <v>165</v>
      </c>
    </row>
    <row r="54" customFormat="false" ht="12.75" hidden="false" customHeight="true" outlineLevel="0" collapsed="false">
      <c r="A54" s="20"/>
      <c r="B54" s="21"/>
      <c r="C54" s="22"/>
      <c r="D54" s="22"/>
      <c r="E54" s="22"/>
      <c r="F54" s="23"/>
      <c r="G54" s="24"/>
      <c r="H54" s="24"/>
      <c r="I54" s="21"/>
      <c r="J54" s="21"/>
      <c r="K54" s="21"/>
      <c r="L54" s="21"/>
      <c r="M54" s="24"/>
      <c r="N54" s="21"/>
      <c r="O54" s="21"/>
      <c r="P54" s="21"/>
      <c r="Q54" s="21"/>
      <c r="R54" s="21"/>
      <c r="S54" s="21"/>
      <c r="T54" s="24"/>
      <c r="U54" s="24"/>
      <c r="V54" s="21"/>
    </row>
    <row r="55" customFormat="false" ht="12.75" hidden="false" customHeight="true" outlineLevel="0" collapsed="false">
      <c r="A55" s="11"/>
      <c r="B55" s="25" t="s">
        <v>166</v>
      </c>
      <c r="C55" s="26" t="n">
        <f aca="false">AVERAGE(C7:C53)</f>
        <v>8.25</v>
      </c>
      <c r="D55" s="26" t="n">
        <f aca="false">AVERAGE(D7:D53)</f>
        <v>3.91470588235294</v>
      </c>
      <c r="E55" s="26" t="n">
        <f aca="false">AVERAGE(E5:E53)</f>
        <v>5.64375</v>
      </c>
      <c r="F55" s="6" t="n">
        <f aca="false">AVERAGE(F7:F53)</f>
        <v>4.09716312056738</v>
      </c>
      <c r="G55" s="6" t="n">
        <f aca="false">AVERAGE(G7:G53)</f>
        <v>8.95</v>
      </c>
      <c r="H55" s="6" t="n">
        <f aca="false">AVERAGE(H7:H53)</f>
        <v>4.49574468085106</v>
      </c>
      <c r="I55" s="26"/>
      <c r="J55" s="26"/>
      <c r="K55" s="26"/>
      <c r="L55" s="26"/>
      <c r="M55" s="14" t="n">
        <f aca="false">AVERAGE(M7:M53)</f>
        <v>6.24615384615385</v>
      </c>
      <c r="N55" s="26" t="n">
        <f aca="false">AVERAGE(N7:N54)</f>
        <v>2.8</v>
      </c>
      <c r="O55" s="26" t="n">
        <f aca="false">AVERAGE(O7:O54)</f>
        <v>4.125</v>
      </c>
      <c r="P55" s="26" t="n">
        <f aca="false">AVERAGE(P7:P54)</f>
        <v>4.85714285714286</v>
      </c>
      <c r="Q55" s="26" t="n">
        <f aca="false">AVERAGE(Q7:Q54)</f>
        <v>4.58823529411765</v>
      </c>
      <c r="R55" s="26" t="n">
        <f aca="false">AVERAGE(R7:R54)</f>
        <v>2.96551724137931</v>
      </c>
      <c r="S55" s="26" t="e">
        <f aca="false">AVERAGE(S7:S54)</f>
        <v>#DIV/0!</v>
      </c>
      <c r="T55" s="6" t="n">
        <f aca="false">AVERAGE(T7:T54)</f>
        <v>13.4893617021277</v>
      </c>
      <c r="U55" s="11"/>
      <c r="V55" s="11"/>
    </row>
    <row r="57" customFormat="false" ht="12.75" hidden="false" customHeight="true" outlineLevel="0" collapsed="false">
      <c r="A57" s="0" t="s">
        <v>167</v>
      </c>
    </row>
    <row r="58" customFormat="false" ht="12.8" hidden="false" customHeight="false" outlineLevel="0" collapsed="false">
      <c r="G58" s="27"/>
    </row>
    <row r="59" customFormat="false" ht="12.8" hidden="false" customHeight="false" outlineLevel="0" collapsed="false">
      <c r="A59" s="0" t="s">
        <v>168</v>
      </c>
    </row>
  </sheetData>
  <mergeCells count="10">
    <mergeCell ref="A1:B1"/>
    <mergeCell ref="A4:A5"/>
    <mergeCell ref="B4:B5"/>
    <mergeCell ref="C4:F4"/>
    <mergeCell ref="G4:G5"/>
    <mergeCell ref="H4:H5"/>
    <mergeCell ref="I4:M4"/>
    <mergeCell ref="N4:T4"/>
    <mergeCell ref="U4:U5"/>
    <mergeCell ref="V4:V5"/>
  </mergeCells>
  <printOptions headings="false" gridLines="false" gridLinesSet="true" horizontalCentered="false" verticalCentered="false"/>
  <pageMargins left="0.3" right="0.3" top="0.3" bottom="0.3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LibreOffice/4.4.4.3$Linux_X86_64 LibreOffice_project/40m0$Build-3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en-US</dc:language>
  <cp:lastPrinted>2015-07-14T21:21:42Z</cp:lastPrinted>
  <dcterms:modified xsi:type="dcterms:W3CDTF">2015-07-15T18:43:13Z</dcterms:modified>
  <cp:revision>45</cp:revision>
</cp:coreProperties>
</file>