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4" firstSheet="0" activeTab="0"/>
  </bookViews>
  <sheets>
    <sheet name="Diário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<sst xmlns="http://schemas.openxmlformats.org/spreadsheetml/2006/main" count="128" uniqueCount="99">
  <si>
    <t>UFOP / ICEB / DECOM</t>
  </si>
  <si>
    <t>BCC701 Programação de Computadores 1   2014/2</t>
  </si>
  <si>
    <t>Matrícula</t>
  </si>
  <si>
    <t>Curso</t>
  </si>
  <si>
    <t>Nome</t>
  </si>
  <si>
    <t>Provas</t>
  </si>
  <si>
    <t>Práticas</t>
  </si>
  <si>
    <t>Nota</t>
  </si>
  <si>
    <t>Exame Especial</t>
  </si>
  <si>
    <t>Faltas</t>
  </si>
  <si>
    <t>Resultado</t>
  </si>
  <si>
    <t>Email</t>
  </si>
  <si>
    <t>P1</t>
  </si>
  <si>
    <t>P2</t>
  </si>
  <si>
    <t>P3</t>
  </si>
  <si>
    <t>Qtd</t>
  </si>
  <si>
    <t>Méd</t>
  </si>
  <si>
    <t>Total</t>
  </si>
  <si>
    <t>Ago</t>
  </si>
  <si>
    <t>Set</t>
  </si>
  <si>
    <t>Out</t>
  </si>
  <si>
    <t>Nov</t>
  </si>
  <si>
    <t>Dez</t>
  </si>
  <si>
    <t>Turma 7</t>
  </si>
  <si>
    <t>14.1.1102</t>
  </si>
  <si>
    <t>MIN</t>
  </si>
  <si>
    <t>Antonio Matheus Silva</t>
  </si>
  <si>
    <t>antoni_math@hotmail.com</t>
  </si>
  <si>
    <t>14.1.1134</t>
  </si>
  <si>
    <t>MEC</t>
  </si>
  <si>
    <t>Caio Santos Neiva</t>
  </si>
  <si>
    <t>X</t>
  </si>
  <si>
    <t>caiosantosneiva@gmail.com</t>
  </si>
  <si>
    <t>14.1.1243</t>
  </si>
  <si>
    <t>Diogo Savio de Souza Sales</t>
  </si>
  <si>
    <t>diogossavio@gmail.com</t>
  </si>
  <si>
    <t>14.1.1149</t>
  </si>
  <si>
    <t>Gabriel Augusto de Moraes Oliveira</t>
  </si>
  <si>
    <t>g0505-augusto@hotmail.com</t>
  </si>
  <si>
    <t>14.1.1458</t>
  </si>
  <si>
    <t>Gabriel Thadeu Pereira de Almeida</t>
  </si>
  <si>
    <t>gabrieltpa@hotmail.com</t>
  </si>
  <si>
    <t>14.1.1366</t>
  </si>
  <si>
    <t>Guilherme Siqueira Ribeiro</t>
  </si>
  <si>
    <t>gui_siqueira14@hotmail.com</t>
  </si>
  <si>
    <t>13.2.4534</t>
  </si>
  <si>
    <t>QLI</t>
  </si>
  <si>
    <t>Juliana Jacinto Eduardo</t>
  </si>
  <si>
    <t>juh.eduardo@gmail.com</t>
  </si>
  <si>
    <t>14.1.1017</t>
  </si>
  <si>
    <t>Leonardo Toledo de Oliveira</t>
  </si>
  <si>
    <t>leo741-741@hotmail.com</t>
  </si>
  <si>
    <t>14.1.1146</t>
  </si>
  <si>
    <t>Leticia Garcia Rezende Genelhu</t>
  </si>
  <si>
    <t>letgenelhu@gmail.com</t>
  </si>
  <si>
    <t>14.1.1306</t>
  </si>
  <si>
    <t>Lucas Henrique Castanheira</t>
  </si>
  <si>
    <t>lucascastanheira@yahoo.com.br</t>
  </si>
  <si>
    <t>14.1.1247</t>
  </si>
  <si>
    <t>Malu Oliveira Passos</t>
  </si>
  <si>
    <t>malupassos@yahoo.com.br</t>
  </si>
  <si>
    <t>13.2.1082</t>
  </si>
  <si>
    <t>Marcela de Araujo Silva</t>
  </si>
  <si>
    <t>marcelaarauj@hotmail.com</t>
  </si>
  <si>
    <t>14.1.1018</t>
  </si>
  <si>
    <t>Patrick Victor Heleno e Silva</t>
  </si>
  <si>
    <t>patrick.ufop@outlook.com</t>
  </si>
  <si>
    <t>14.1.1030</t>
  </si>
  <si>
    <t>Rafael Montsserrat Lopes</t>
  </si>
  <si>
    <t>rml96@live.com</t>
  </si>
  <si>
    <t>Turma 8</t>
  </si>
  <si>
    <t>14.1.1510</t>
  </si>
  <si>
    <t>Alexandre Paolo Santos Gouveia</t>
  </si>
  <si>
    <t>alexandrepsg96@gmail.com</t>
  </si>
  <si>
    <t>14.1.1236</t>
  </si>
  <si>
    <t>Carolina Matos Braga</t>
  </si>
  <si>
    <t>carol_matosbraga@yahoo.com.br</t>
  </si>
  <si>
    <t>14.1.1137</t>
  </si>
  <si>
    <t>Jose Claudio Mascarenhas Lacerda Bueno</t>
  </si>
  <si>
    <t>zeeh-bueno@hotmail.com</t>
  </si>
  <si>
    <t>13.2.9683</t>
  </si>
  <si>
    <t>Juliano Bernardo Lelles de Oliveira Guimaraes</t>
  </si>
  <si>
    <t>jblelles_0489@hotmail.com</t>
  </si>
  <si>
    <t>14.1.1008</t>
  </si>
  <si>
    <t>Lucas Fernandes Martins</t>
  </si>
  <si>
    <t>lucasfernandesmartins@hotmail.com</t>
  </si>
  <si>
    <t>14.1.1060</t>
  </si>
  <si>
    <t>Rafaella Jorge Diniz Jardim</t>
  </si>
  <si>
    <t>rafinhajardimbh@hotmail.com</t>
  </si>
  <si>
    <t>13.2.1668</t>
  </si>
  <si>
    <t>Rubens Procopio de Moraes</t>
  </si>
  <si>
    <t>rubensprocopiom@gmail.com</t>
  </si>
  <si>
    <t>14.1.1144</t>
  </si>
  <si>
    <t>Willian Duque Duarte</t>
  </si>
  <si>
    <t>willdd100@hotmail.com</t>
  </si>
  <si>
    <t>Média</t>
  </si>
  <si>
    <t>Observações:</t>
  </si>
  <si>
    <t>O exame especial será no dia 15/12/2014, segunda-feira, na sala 4 do ICEB I, às 15:20 hs.</t>
  </si>
  <si>
    <t>Quem for fazer o exame especial, queira por favor me informar por email qual o tipo de exame será feito: Parcial1, Parcial2, Parcial3 ou Total até o dia 12/12/2014 (sexta-feira).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</si>
</sst>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1: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A36" activeCellId="0" sqref="A36"/>
    </sheetView>
  </sheetViews>
  <sheetFormatPr defaultRowHeight="12.8"/>
  <cols>
    <col collapsed="false" hidden="false" max="1" min="1" style="0" width="7.71428571428571"/>
    <col collapsed="false" hidden="false" max="2" min="2" style="0" width="4.75"/>
    <col collapsed="false" hidden="false" max="3" min="3" style="0" width="31.1836734693878"/>
    <col collapsed="false" hidden="false" max="5" min="4" style="0" width="4.28571428571429"/>
    <col collapsed="false" hidden="false" max="7" min="6" style="0" width="3.86224489795918"/>
    <col collapsed="false" hidden="false" max="8" min="8" style="0" width="4.86224489795918"/>
    <col collapsed="false" hidden="false" max="9" min="9" style="0" width="4.70918367346939"/>
    <col collapsed="false" hidden="false" max="10" min="10" style="0" width="4.13775510204082"/>
    <col collapsed="false" hidden="false" max="12" min="11" style="0" width="3.70918367346939"/>
    <col collapsed="false" hidden="false" max="13" min="13" style="0" width="4.06632653061225"/>
    <col collapsed="false" hidden="false" max="14" min="14" style="0" width="4.42857142857143"/>
    <col collapsed="false" hidden="false" max="15" min="15" style="0" width="4.13775510204082"/>
    <col collapsed="false" hidden="false" max="17" min="16" style="0" width="3.86224489795918"/>
    <col collapsed="false" hidden="false" max="18" min="18" style="0" width="4.13775510204082"/>
    <col collapsed="false" hidden="false" max="19" min="19" style="0" width="3.86224489795918"/>
    <col collapsed="false" hidden="false" max="20" min="20" style="0" width="5.13775510204082"/>
    <col collapsed="false" hidden="false" max="21" min="21" style="0" width="13.2857142857143"/>
    <col collapsed="false" hidden="false" max="22" min="22" style="0" width="26.7908163265306"/>
    <col collapsed="false" hidden="false" max="254" min="23" style="0" width="8.85714285714286"/>
    <col collapsed="false" hidden="false" max="1025" min="255" style="0" width="8.6734693877551"/>
  </cols>
  <sheetData>
    <row r="1" s="2" customFormat="true" ht="12.75" hidden="false" customHeight="true" outlineLevel="0" collapsed="false">
      <c r="A1" s="1" t="s">
        <v>0</v>
      </c>
      <c r="B1" s="1"/>
      <c r="C1" s="1"/>
      <c r="D1" s="1"/>
      <c r="E1" s="1"/>
      <c r="F1" s="1"/>
      <c r="AMG1" s="0"/>
      <c r="AMH1" s="0"/>
      <c r="AMI1" s="0"/>
      <c r="AMJ1" s="0"/>
    </row>
    <row r="2" s="4" customFormat="true" ht="15.2" hidden="false" customHeight="true" outlineLevel="0" collapsed="false">
      <c r="A2" s="3" t="s">
        <v>1</v>
      </c>
      <c r="B2" s="3"/>
      <c r="C2" s="3"/>
      <c r="D2" s="3"/>
      <c r="E2" s="3"/>
      <c r="F2" s="3"/>
      <c r="AMG2" s="0"/>
      <c r="AMH2" s="0"/>
      <c r="AMI2" s="0"/>
      <c r="AMJ2" s="0"/>
    </row>
    <row r="3" s="7" customFormat="true" ht="10.35" hidden="false" customHeight="true" outlineLevel="0" collapsed="false">
      <c r="A3" s="5" t="s">
        <v>2</v>
      </c>
      <c r="B3" s="5" t="s">
        <v>3</v>
      </c>
      <c r="C3" s="5" t="s">
        <v>4</v>
      </c>
      <c r="D3" s="6" t="s">
        <v>5</v>
      </c>
      <c r="E3" s="6"/>
      <c r="F3" s="6"/>
      <c r="G3" s="6" t="s">
        <v>6</v>
      </c>
      <c r="H3" s="6"/>
      <c r="I3" s="5" t="s">
        <v>7</v>
      </c>
      <c r="J3" s="5" t="s">
        <v>8</v>
      </c>
      <c r="K3" s="5"/>
      <c r="L3" s="5"/>
      <c r="M3" s="5"/>
      <c r="N3" s="5"/>
      <c r="O3" s="6" t="s">
        <v>9</v>
      </c>
      <c r="P3" s="6"/>
      <c r="Q3" s="6"/>
      <c r="R3" s="6"/>
      <c r="S3" s="6"/>
      <c r="T3" s="6"/>
      <c r="U3" s="5" t="s">
        <v>10</v>
      </c>
      <c r="V3" s="5" t="s">
        <v>11</v>
      </c>
      <c r="AMG3" s="0"/>
      <c r="AMH3" s="0"/>
      <c r="AMI3" s="0"/>
      <c r="AMJ3" s="0"/>
    </row>
    <row r="4" customFormat="false" ht="10.35" hidden="false" customHeight="true" outlineLevel="0" collapsed="false">
      <c r="A4" s="5"/>
      <c r="B4" s="5"/>
      <c r="C4" s="5"/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5"/>
      <c r="J4" s="6" t="s">
        <v>12</v>
      </c>
      <c r="K4" s="6" t="s">
        <v>13</v>
      </c>
      <c r="L4" s="6" t="s">
        <v>14</v>
      </c>
      <c r="M4" s="6" t="s">
        <v>17</v>
      </c>
      <c r="N4" s="6" t="s">
        <v>7</v>
      </c>
      <c r="O4" s="6" t="s">
        <v>18</v>
      </c>
      <c r="P4" s="6" t="s">
        <v>19</v>
      </c>
      <c r="Q4" s="6" t="s">
        <v>20</v>
      </c>
      <c r="R4" s="6" t="s">
        <v>21</v>
      </c>
      <c r="S4" s="6" t="s">
        <v>22</v>
      </c>
      <c r="T4" s="6" t="s">
        <v>17</v>
      </c>
      <c r="U4" s="5"/>
      <c r="V4" s="5"/>
    </row>
    <row r="5" s="9" customFormat="true" ht="10.35" hidden="false" customHeight="true" outlineLevel="0" collapsed="false">
      <c r="A5" s="8"/>
      <c r="B5" s="8"/>
      <c r="C5" s="8"/>
      <c r="D5" s="8"/>
      <c r="E5" s="8"/>
      <c r="F5" s="8"/>
      <c r="V5" s="10"/>
      <c r="AMG5" s="0"/>
      <c r="AMH5" s="0"/>
      <c r="AMI5" s="0"/>
      <c r="AMJ5" s="0"/>
    </row>
    <row r="6" s="9" customFormat="true" ht="10.35" hidden="false" customHeight="true" outlineLevel="0" collapsed="false">
      <c r="A6" s="8" t="s">
        <v>23</v>
      </c>
      <c r="B6" s="8"/>
      <c r="C6" s="8"/>
      <c r="D6" s="8"/>
      <c r="E6" s="8"/>
      <c r="F6" s="8"/>
      <c r="V6" s="10"/>
      <c r="AMG6" s="0"/>
      <c r="AMH6" s="0"/>
      <c r="AMI6" s="0"/>
      <c r="AMJ6" s="0"/>
    </row>
    <row r="7" s="16" customFormat="true" ht="12.75" hidden="false" customHeight="true" outlineLevel="0" collapsed="false">
      <c r="A7" s="11" t="s">
        <v>24</v>
      </c>
      <c r="B7" s="11" t="s">
        <v>25</v>
      </c>
      <c r="C7" s="11" t="s">
        <v>26</v>
      </c>
      <c r="D7" s="12" t="n">
        <v>10</v>
      </c>
      <c r="E7" s="12" t="n">
        <v>10</v>
      </c>
      <c r="F7" s="12" t="n">
        <v>9.5</v>
      </c>
      <c r="G7" s="13" t="n">
        <v>14</v>
      </c>
      <c r="H7" s="14" t="n">
        <f aca="false">ROUNDUP(G7/1.4,1)</f>
        <v>10</v>
      </c>
      <c r="I7" s="15" t="n">
        <f aca="false">ROUNDUP(0.2*D7+0.3*E7+0.3*F7+0.2*H7,1)</f>
        <v>9.9</v>
      </c>
      <c r="J7" s="13"/>
      <c r="K7" s="13"/>
      <c r="L7" s="13"/>
      <c r="M7" s="13"/>
      <c r="N7" s="15"/>
      <c r="O7" s="13"/>
      <c r="P7" s="13"/>
      <c r="Q7" s="13" t="n">
        <v>2</v>
      </c>
      <c r="R7" s="13"/>
      <c r="S7" s="13"/>
      <c r="T7" s="15" t="n">
        <f aca="false">SUM(O7:S7)</f>
        <v>2</v>
      </c>
      <c r="U7" s="15" t="str">
        <f aca="false">IF(T7&gt;18,"Reprovado FREQ",IF(OR(I7&gt;=6,N7&gt;=6),"Aprovado",IF(I7&lt;6,"Exame Especial","Aprovado")))</f>
        <v>Aprovado</v>
      </c>
      <c r="V7" s="13" t="s">
        <v>27</v>
      </c>
      <c r="AMG7" s="0"/>
      <c r="AMH7" s="0"/>
      <c r="AMI7" s="0"/>
      <c r="AMJ7" s="0"/>
    </row>
    <row r="8" s="16" customFormat="true" ht="12.75" hidden="false" customHeight="true" outlineLevel="0" collapsed="false">
      <c r="A8" s="11" t="s">
        <v>28</v>
      </c>
      <c r="B8" s="11" t="s">
        <v>29</v>
      </c>
      <c r="C8" s="11" t="s">
        <v>30</v>
      </c>
      <c r="D8" s="12"/>
      <c r="E8" s="12" t="n">
        <v>4.3</v>
      </c>
      <c r="F8" s="12" t="n">
        <v>5.7</v>
      </c>
      <c r="G8" s="13" t="n">
        <v>12</v>
      </c>
      <c r="H8" s="14" t="n">
        <f aca="false">ROUNDUP(G8/1.4,1)</f>
        <v>8.6</v>
      </c>
      <c r="I8" s="15" t="n">
        <f aca="false">ROUNDUP(0.2*D8+0.3*E8+0.3*F8+0.2*H8,1)</f>
        <v>4.8</v>
      </c>
      <c r="J8" s="13" t="s">
        <v>31</v>
      </c>
      <c r="K8" s="13"/>
      <c r="L8" s="13"/>
      <c r="M8" s="13" t="s">
        <v>31</v>
      </c>
      <c r="N8" s="15"/>
      <c r="O8" s="13"/>
      <c r="P8" s="13" t="n">
        <v>4</v>
      </c>
      <c r="Q8" s="13" t="n">
        <v>6</v>
      </c>
      <c r="R8" s="13" t="n">
        <v>4</v>
      </c>
      <c r="S8" s="13" t="n">
        <v>2</v>
      </c>
      <c r="T8" s="15" t="n">
        <f aca="false">SUM(O8:S8)</f>
        <v>16</v>
      </c>
      <c r="U8" s="15" t="str">
        <f aca="false">IF(T8&gt;18,"Reprovado FREQ",IF(OR(I8&gt;=6,N8&gt;=6),"Aprovado",IF(I8&lt;6,"Exame Especial","Aprovado")))</f>
        <v>Exame Especial</v>
      </c>
      <c r="V8" s="13" t="s">
        <v>32</v>
      </c>
      <c r="AMG8" s="0"/>
      <c r="AMH8" s="0"/>
      <c r="AMI8" s="0"/>
      <c r="AMJ8" s="0"/>
    </row>
    <row r="9" s="16" customFormat="true" ht="12.75" hidden="false" customHeight="true" outlineLevel="0" collapsed="false">
      <c r="A9" s="11" t="s">
        <v>33</v>
      </c>
      <c r="B9" s="11" t="s">
        <v>25</v>
      </c>
      <c r="C9" s="11" t="s">
        <v>34</v>
      </c>
      <c r="D9" s="12" t="n">
        <v>10</v>
      </c>
      <c r="E9" s="12" t="n">
        <v>4.8</v>
      </c>
      <c r="F9" s="12" t="n">
        <v>6</v>
      </c>
      <c r="G9" s="13" t="n">
        <v>14</v>
      </c>
      <c r="H9" s="14" t="n">
        <f aca="false">ROUNDUP(G9/1.4,1)</f>
        <v>10</v>
      </c>
      <c r="I9" s="15" t="n">
        <f aca="false">ROUNDUP(0.2*D9+0.3*E9+0.3*F9+0.2*H9,1)</f>
        <v>7.3</v>
      </c>
      <c r="J9" s="13"/>
      <c r="K9" s="13"/>
      <c r="L9" s="13"/>
      <c r="M9" s="13"/>
      <c r="N9" s="15"/>
      <c r="O9" s="13"/>
      <c r="P9" s="13" t="n">
        <v>2</v>
      </c>
      <c r="Q9" s="13" t="n">
        <v>2</v>
      </c>
      <c r="R9" s="13" t="n">
        <v>2</v>
      </c>
      <c r="S9" s="13" t="n">
        <v>2</v>
      </c>
      <c r="T9" s="15" t="n">
        <f aca="false">SUM(O9:S9)</f>
        <v>8</v>
      </c>
      <c r="U9" s="15" t="str">
        <f aca="false">IF(T9&gt;18,"Reprovado FREQ",IF(OR(I9&gt;=6,N9&gt;=6),"Aprovado",IF(I9&lt;6,"Exame Especial","Aprovado")))</f>
        <v>Aprovado</v>
      </c>
      <c r="V9" s="13" t="s">
        <v>35</v>
      </c>
      <c r="AMG9" s="0"/>
      <c r="AMH9" s="0"/>
      <c r="AMI9" s="0"/>
      <c r="AMJ9" s="0"/>
    </row>
    <row r="10" s="16" customFormat="true" ht="12.75" hidden="false" customHeight="true" outlineLevel="0" collapsed="false">
      <c r="A10" s="11" t="s">
        <v>36</v>
      </c>
      <c r="B10" s="11" t="s">
        <v>25</v>
      </c>
      <c r="C10" s="11" t="s">
        <v>37</v>
      </c>
      <c r="D10" s="12" t="n">
        <v>9.9</v>
      </c>
      <c r="E10" s="12" t="n">
        <v>1.9</v>
      </c>
      <c r="F10" s="12" t="n">
        <v>5.4</v>
      </c>
      <c r="G10" s="13" t="n">
        <v>13</v>
      </c>
      <c r="H10" s="14" t="n">
        <f aca="false">ROUNDUP(G10/1.4,1)</f>
        <v>9.3</v>
      </c>
      <c r="I10" s="15" t="n">
        <f aca="false">ROUNDUP(0.2*D10+0.3*E10+0.3*F10+0.2*H10,1)</f>
        <v>6.1</v>
      </c>
      <c r="J10" s="13"/>
      <c r="K10" s="13"/>
      <c r="L10" s="13"/>
      <c r="M10" s="13"/>
      <c r="N10" s="15"/>
      <c r="O10" s="13"/>
      <c r="P10" s="13" t="n">
        <v>2</v>
      </c>
      <c r="Q10" s="13" t="n">
        <v>2</v>
      </c>
      <c r="R10" s="13"/>
      <c r="S10" s="13" t="n">
        <v>2</v>
      </c>
      <c r="T10" s="15" t="n">
        <f aca="false">SUM(O10:S10)</f>
        <v>6</v>
      </c>
      <c r="U10" s="15" t="str">
        <f aca="false">IF(T10&gt;18,"Reprovado FREQ",IF(OR(I10&gt;=6,N10&gt;=6),"Aprovado",IF(I10&lt;6,"Exame Especial","Aprovado")))</f>
        <v>Aprovado</v>
      </c>
      <c r="V10" s="13" t="s">
        <v>38</v>
      </c>
      <c r="AMG10" s="0"/>
      <c r="AMH10" s="0"/>
      <c r="AMI10" s="0"/>
      <c r="AMJ10" s="0"/>
    </row>
    <row r="11" s="16" customFormat="true" ht="12.75" hidden="false" customHeight="true" outlineLevel="0" collapsed="false">
      <c r="A11" s="11" t="s">
        <v>39</v>
      </c>
      <c r="B11" s="11" t="s">
        <v>25</v>
      </c>
      <c r="C11" s="11" t="s">
        <v>40</v>
      </c>
      <c r="D11" s="12" t="n">
        <v>9.3</v>
      </c>
      <c r="E11" s="12" t="n">
        <v>5</v>
      </c>
      <c r="F11" s="12" t="n">
        <v>6.6</v>
      </c>
      <c r="G11" s="13" t="n">
        <v>9</v>
      </c>
      <c r="H11" s="14" t="n">
        <f aca="false">ROUNDUP(G11/1.4,1)</f>
        <v>6.5</v>
      </c>
      <c r="I11" s="15" t="n">
        <f aca="false">ROUNDUP(0.2*D11+0.3*E11+0.3*F11+0.2*H11,1)</f>
        <v>6.7</v>
      </c>
      <c r="J11" s="13"/>
      <c r="K11" s="13"/>
      <c r="L11" s="13"/>
      <c r="M11" s="13"/>
      <c r="N11" s="15"/>
      <c r="O11" s="13"/>
      <c r="P11" s="13" t="n">
        <v>8</v>
      </c>
      <c r="Q11" s="13" t="n">
        <v>4</v>
      </c>
      <c r="R11" s="13" t="n">
        <v>2</v>
      </c>
      <c r="S11" s="13" t="n">
        <v>4</v>
      </c>
      <c r="T11" s="15" t="n">
        <f aca="false">SUM(O11:S11)</f>
        <v>18</v>
      </c>
      <c r="U11" s="15" t="str">
        <f aca="false">IF(T11&gt;18,"Reprovado FREQ",IF(OR(I11&gt;=6,N11&gt;=6),"Aprovado",IF(I11&lt;6,"Exame Especial","Aprovado")))</f>
        <v>Aprovado</v>
      </c>
      <c r="V11" s="13" t="s">
        <v>41</v>
      </c>
      <c r="AMG11" s="0"/>
      <c r="AMH11" s="0"/>
      <c r="AMI11" s="0"/>
      <c r="AMJ11" s="0"/>
    </row>
    <row r="12" s="16" customFormat="true" ht="12.75" hidden="false" customHeight="true" outlineLevel="0" collapsed="false">
      <c r="A12" s="11" t="s">
        <v>42</v>
      </c>
      <c r="B12" s="11" t="s">
        <v>25</v>
      </c>
      <c r="C12" s="11" t="s">
        <v>43</v>
      </c>
      <c r="D12" s="12" t="n">
        <v>7.8</v>
      </c>
      <c r="E12" s="12" t="n">
        <v>5.8</v>
      </c>
      <c r="F12" s="12" t="n">
        <v>6</v>
      </c>
      <c r="G12" s="13" t="n">
        <v>14</v>
      </c>
      <c r="H12" s="14" t="n">
        <f aca="false">ROUNDUP(G12/1.4,1)</f>
        <v>10</v>
      </c>
      <c r="I12" s="15" t="n">
        <f aca="false">ROUNDUP(0.2*D12+0.3*E12+0.3*F12+0.2*H12,1)</f>
        <v>7.1</v>
      </c>
      <c r="J12" s="13"/>
      <c r="K12" s="13"/>
      <c r="L12" s="13"/>
      <c r="M12" s="13"/>
      <c r="N12" s="15"/>
      <c r="O12" s="13" t="n">
        <v>2</v>
      </c>
      <c r="P12" s="13" t="n">
        <v>2</v>
      </c>
      <c r="Q12" s="13" t="n">
        <v>2</v>
      </c>
      <c r="R12" s="13"/>
      <c r="S12" s="13" t="n">
        <v>2</v>
      </c>
      <c r="T12" s="15" t="n">
        <f aca="false">SUM(O12:S12)</f>
        <v>8</v>
      </c>
      <c r="U12" s="15" t="str">
        <f aca="false">IF(T12&gt;18,"Reprovado FREQ",IF(OR(I12&gt;=6,N12&gt;=6),"Aprovado",IF(I12&lt;6,"Exame Especial","Aprovado")))</f>
        <v>Aprovado</v>
      </c>
      <c r="V12" s="13" t="s">
        <v>44</v>
      </c>
      <c r="AMG12" s="0"/>
      <c r="AMH12" s="0"/>
      <c r="AMI12" s="0"/>
      <c r="AMJ12" s="0"/>
    </row>
    <row r="13" s="16" customFormat="true" ht="12.75" hidden="false" customHeight="true" outlineLevel="0" collapsed="false">
      <c r="A13" s="11" t="s">
        <v>45</v>
      </c>
      <c r="B13" s="11" t="s">
        <v>46</v>
      </c>
      <c r="C13" s="11" t="s">
        <v>47</v>
      </c>
      <c r="D13" s="12" t="n">
        <v>9.9</v>
      </c>
      <c r="E13" s="12" t="n">
        <v>5.1</v>
      </c>
      <c r="F13" s="12" t="n">
        <v>2.6</v>
      </c>
      <c r="G13" s="13" t="n">
        <v>13</v>
      </c>
      <c r="H13" s="14" t="n">
        <f aca="false">ROUNDUP(G13/1.4,1)</f>
        <v>9.3</v>
      </c>
      <c r="I13" s="15" t="n">
        <f aca="false">ROUNDUP(0.2*D13+0.3*E13+0.3*F13+0.2*H13,1)</f>
        <v>6.2</v>
      </c>
      <c r="J13" s="13"/>
      <c r="K13" s="13"/>
      <c r="L13" s="13"/>
      <c r="M13" s="13"/>
      <c r="N13" s="15"/>
      <c r="O13" s="13"/>
      <c r="P13" s="13" t="n">
        <v>2</v>
      </c>
      <c r="Q13" s="13" t="n">
        <v>4</v>
      </c>
      <c r="R13" s="13"/>
      <c r="S13" s="13"/>
      <c r="T13" s="15" t="n">
        <f aca="false">SUM(O13:S13)</f>
        <v>6</v>
      </c>
      <c r="U13" s="15" t="str">
        <f aca="false">IF(T13&gt;18,"Reprovado FREQ",IF(OR(I13&gt;=6,N13&gt;=6),"Aprovado",IF(I13&lt;6,"Exame Especial","Aprovado")))</f>
        <v>Aprovado</v>
      </c>
      <c r="V13" s="13" t="s">
        <v>48</v>
      </c>
      <c r="AMG13" s="0"/>
      <c r="AMH13" s="0"/>
      <c r="AMI13" s="0"/>
      <c r="AMJ13" s="0"/>
    </row>
    <row r="14" s="16" customFormat="true" ht="12.75" hidden="false" customHeight="true" outlineLevel="0" collapsed="false">
      <c r="A14" s="11" t="s">
        <v>49</v>
      </c>
      <c r="B14" s="11" t="s">
        <v>25</v>
      </c>
      <c r="C14" s="11" t="s">
        <v>50</v>
      </c>
      <c r="D14" s="12" t="n">
        <v>9.8</v>
      </c>
      <c r="E14" s="12" t="n">
        <v>4</v>
      </c>
      <c r="F14" s="12" t="n">
        <v>7.9</v>
      </c>
      <c r="G14" s="13" t="n">
        <v>14</v>
      </c>
      <c r="H14" s="14" t="n">
        <f aca="false">ROUNDUP(G14/1.4,1)</f>
        <v>10</v>
      </c>
      <c r="I14" s="15" t="n">
        <f aca="false">ROUNDUP(0.2*D14+0.3*E14+0.3*F14+0.2*H14,1)</f>
        <v>7.6</v>
      </c>
      <c r="J14" s="13"/>
      <c r="K14" s="13"/>
      <c r="L14" s="13"/>
      <c r="M14" s="13"/>
      <c r="N14" s="15"/>
      <c r="O14" s="13"/>
      <c r="P14" s="13"/>
      <c r="Q14" s="13" t="n">
        <v>2</v>
      </c>
      <c r="R14" s="13"/>
      <c r="S14" s="13"/>
      <c r="T14" s="15" t="n">
        <f aca="false">SUM(O14:S14)</f>
        <v>2</v>
      </c>
      <c r="U14" s="15" t="str">
        <f aca="false">IF(T14&gt;18,"Reprovado FREQ",IF(OR(I14&gt;=6,N14&gt;=6),"Aprovado",IF(I14&lt;6,"Exame Especial","Aprovado")))</f>
        <v>Aprovado</v>
      </c>
      <c r="V14" s="13" t="s">
        <v>51</v>
      </c>
      <c r="AMG14" s="0"/>
      <c r="AMH14" s="0"/>
      <c r="AMI14" s="0"/>
      <c r="AMJ14" s="0"/>
    </row>
    <row r="15" s="16" customFormat="true" ht="12.75" hidden="false" customHeight="true" outlineLevel="0" collapsed="false">
      <c r="A15" s="11" t="s">
        <v>52</v>
      </c>
      <c r="B15" s="11" t="s">
        <v>25</v>
      </c>
      <c r="C15" s="11" t="s">
        <v>53</v>
      </c>
      <c r="D15" s="12" t="n">
        <v>9.2</v>
      </c>
      <c r="E15" s="12" t="n">
        <v>6.4</v>
      </c>
      <c r="F15" s="12" t="n">
        <v>7.5</v>
      </c>
      <c r="G15" s="13" t="n">
        <v>14</v>
      </c>
      <c r="H15" s="14" t="n">
        <f aca="false">ROUNDUP(G15/1.4,1)</f>
        <v>10</v>
      </c>
      <c r="I15" s="15" t="n">
        <f aca="false">ROUNDUP(0.2*D15+0.3*E15+0.3*F15+0.2*H15,1)</f>
        <v>8.1</v>
      </c>
      <c r="J15" s="13"/>
      <c r="K15" s="13"/>
      <c r="L15" s="13"/>
      <c r="M15" s="13"/>
      <c r="N15" s="15"/>
      <c r="O15" s="13"/>
      <c r="P15" s="13"/>
      <c r="Q15" s="13" t="n">
        <v>2</v>
      </c>
      <c r="R15" s="13"/>
      <c r="S15" s="13"/>
      <c r="T15" s="15" t="n">
        <f aca="false">SUM(O15:S15)</f>
        <v>2</v>
      </c>
      <c r="U15" s="15" t="str">
        <f aca="false">IF(T15&gt;18,"Reprovado FREQ",IF(OR(I15&gt;=6,N15&gt;=6),"Aprovado",IF(I15&lt;6,"Exame Especial","Aprovado")))</f>
        <v>Aprovado</v>
      </c>
      <c r="V15" s="13" t="s">
        <v>54</v>
      </c>
      <c r="AMG15" s="0"/>
      <c r="AMH15" s="0"/>
      <c r="AMI15" s="0"/>
      <c r="AMJ15" s="0"/>
    </row>
    <row r="16" s="16" customFormat="true" ht="12.75" hidden="false" customHeight="true" outlineLevel="0" collapsed="false">
      <c r="A16" s="11" t="s">
        <v>55</v>
      </c>
      <c r="B16" s="11" t="s">
        <v>25</v>
      </c>
      <c r="C16" s="11" t="s">
        <v>56</v>
      </c>
      <c r="D16" s="12" t="n">
        <v>9.2</v>
      </c>
      <c r="E16" s="12" t="n">
        <v>5.5</v>
      </c>
      <c r="F16" s="12" t="n">
        <v>6.6</v>
      </c>
      <c r="G16" s="13" t="n">
        <v>14</v>
      </c>
      <c r="H16" s="14" t="n">
        <f aca="false">ROUNDUP(G16/1.4,1)</f>
        <v>10</v>
      </c>
      <c r="I16" s="15" t="n">
        <f aca="false">ROUNDUP(0.2*D16+0.3*E16+0.3*F16+0.2*H16,1)</f>
        <v>7.5</v>
      </c>
      <c r="J16" s="13"/>
      <c r="K16" s="13"/>
      <c r="L16" s="13"/>
      <c r="M16" s="13"/>
      <c r="N16" s="15"/>
      <c r="O16" s="13"/>
      <c r="P16" s="13" t="n">
        <v>2</v>
      </c>
      <c r="Q16" s="13" t="n">
        <v>4</v>
      </c>
      <c r="R16" s="13"/>
      <c r="S16" s="13" t="n">
        <v>2</v>
      </c>
      <c r="T16" s="15" t="n">
        <f aca="false">SUM(O16:S16)</f>
        <v>8</v>
      </c>
      <c r="U16" s="15" t="str">
        <f aca="false">IF(T16&gt;18,"Reprovado FREQ",IF(OR(I16&gt;=6,N16&gt;=6),"Aprovado",IF(I16&lt;6,"Exame Especial","Aprovado")))</f>
        <v>Aprovado</v>
      </c>
      <c r="V16" s="13" t="s">
        <v>57</v>
      </c>
      <c r="AMG16" s="0"/>
      <c r="AMH16" s="0"/>
      <c r="AMI16" s="0"/>
      <c r="AMJ16" s="0"/>
    </row>
    <row r="17" s="16" customFormat="true" ht="12.75" hidden="false" customHeight="true" outlineLevel="0" collapsed="false">
      <c r="A17" s="11" t="s">
        <v>58</v>
      </c>
      <c r="B17" s="11" t="s">
        <v>25</v>
      </c>
      <c r="C17" s="11" t="s">
        <v>59</v>
      </c>
      <c r="D17" s="12" t="n">
        <v>7.2</v>
      </c>
      <c r="E17" s="12" t="n">
        <v>3.5</v>
      </c>
      <c r="F17" s="12" t="n">
        <v>5.7</v>
      </c>
      <c r="G17" s="13" t="n">
        <v>14</v>
      </c>
      <c r="H17" s="14" t="n">
        <f aca="false">ROUNDUP(G17/1.4,1)</f>
        <v>10</v>
      </c>
      <c r="I17" s="15" t="n">
        <f aca="false">ROUNDUP(0.2*D17+0.3*E17+0.3*F17+0.2*H17,1)</f>
        <v>6.2</v>
      </c>
      <c r="J17" s="13"/>
      <c r="K17" s="13"/>
      <c r="L17" s="13"/>
      <c r="M17" s="13"/>
      <c r="N17" s="15"/>
      <c r="O17" s="13"/>
      <c r="P17" s="13"/>
      <c r="Q17" s="13"/>
      <c r="R17" s="13" t="n">
        <v>2</v>
      </c>
      <c r="S17" s="13" t="n">
        <v>2</v>
      </c>
      <c r="T17" s="15" t="n">
        <f aca="false">SUM(O17:S17)</f>
        <v>4</v>
      </c>
      <c r="U17" s="15" t="str">
        <f aca="false">IF(T17&gt;18,"Reprovado FREQ",IF(OR(I17&gt;=6,N17&gt;=6),"Aprovado",IF(I17&lt;6,"Exame Especial","Aprovado")))</f>
        <v>Aprovado</v>
      </c>
      <c r="V17" s="13" t="s">
        <v>60</v>
      </c>
      <c r="AMG17" s="0"/>
      <c r="AMH17" s="0"/>
      <c r="AMI17" s="0"/>
      <c r="AMJ17" s="0"/>
    </row>
    <row r="18" s="16" customFormat="true" ht="12.75" hidden="false" customHeight="true" outlineLevel="0" collapsed="false">
      <c r="A18" s="11" t="s">
        <v>61</v>
      </c>
      <c r="B18" s="11" t="s">
        <v>25</v>
      </c>
      <c r="C18" s="11" t="s">
        <v>62</v>
      </c>
      <c r="D18" s="12" t="n">
        <v>10</v>
      </c>
      <c r="E18" s="12" t="n">
        <v>3</v>
      </c>
      <c r="F18" s="12" t="n">
        <v>5.9</v>
      </c>
      <c r="G18" s="13" t="n">
        <v>14</v>
      </c>
      <c r="H18" s="14" t="n">
        <f aca="false">ROUNDUP(G18/1.4,1)</f>
        <v>10</v>
      </c>
      <c r="I18" s="15" t="n">
        <f aca="false">ROUNDUP(0.2*D18+0.3*E18+0.3*F18+0.2*H18,1)</f>
        <v>6.7</v>
      </c>
      <c r="J18" s="13"/>
      <c r="K18" s="13"/>
      <c r="L18" s="13"/>
      <c r="M18" s="13"/>
      <c r="N18" s="15"/>
      <c r="O18" s="13"/>
      <c r="P18" s="13"/>
      <c r="Q18" s="13" t="n">
        <v>4</v>
      </c>
      <c r="R18" s="13"/>
      <c r="S18" s="13" t="n">
        <v>2</v>
      </c>
      <c r="T18" s="15" t="n">
        <f aca="false">SUM(O18:S18)</f>
        <v>6</v>
      </c>
      <c r="U18" s="15" t="str">
        <f aca="false">IF(T18&gt;18,"Reprovado FREQ",IF(OR(I18&gt;=6,N18&gt;=6),"Aprovado",IF(I18&lt;6,"Exame Especial","Aprovado")))</f>
        <v>Aprovado</v>
      </c>
      <c r="V18" s="13" t="s">
        <v>63</v>
      </c>
      <c r="AMG18" s="0"/>
      <c r="AMH18" s="0"/>
      <c r="AMI18" s="0"/>
      <c r="AMJ18" s="0"/>
    </row>
    <row r="19" s="16" customFormat="true" ht="12.75" hidden="false" customHeight="true" outlineLevel="0" collapsed="false">
      <c r="A19" s="11" t="s">
        <v>64</v>
      </c>
      <c r="B19" s="11" t="s">
        <v>25</v>
      </c>
      <c r="C19" s="11" t="s">
        <v>65</v>
      </c>
      <c r="D19" s="12" t="n">
        <v>9.6</v>
      </c>
      <c r="E19" s="12"/>
      <c r="F19" s="12"/>
      <c r="G19" s="13" t="n">
        <v>3</v>
      </c>
      <c r="H19" s="14" t="n">
        <f aca="false">ROUNDUP(G19/1.4,1)</f>
        <v>2.2</v>
      </c>
      <c r="I19" s="15" t="n">
        <f aca="false">ROUNDUP(0.2*D19+0.3*E19+0.3*F19+0.2*H19,1)</f>
        <v>2.4</v>
      </c>
      <c r="J19" s="13"/>
      <c r="K19" s="13"/>
      <c r="L19" s="13"/>
      <c r="M19" s="13"/>
      <c r="N19" s="15"/>
      <c r="O19" s="13" t="n">
        <v>4</v>
      </c>
      <c r="P19" s="13" t="n">
        <v>6</v>
      </c>
      <c r="Q19" s="13" t="n">
        <v>18</v>
      </c>
      <c r="R19" s="13" t="n">
        <v>8</v>
      </c>
      <c r="S19" s="13" t="n">
        <v>4</v>
      </c>
      <c r="T19" s="15" t="n">
        <f aca="false">SUM(O19:S19)</f>
        <v>40</v>
      </c>
      <c r="U19" s="15" t="str">
        <f aca="false">IF(T19&gt;18,"Reprovado FREQ",IF(OR(I19&gt;=6,N19&gt;=6),"Aprovado",IF(I19&lt;6,"Exame Especial","Aprovado")))</f>
        <v>Reprovado FREQ</v>
      </c>
      <c r="V19" s="13" t="s">
        <v>66</v>
      </c>
      <c r="AMG19" s="0"/>
      <c r="AMH19" s="0"/>
      <c r="AMI19" s="0"/>
      <c r="AMJ19" s="0"/>
    </row>
    <row r="20" s="16" customFormat="true" ht="12.75" hidden="false" customHeight="true" outlineLevel="0" collapsed="false">
      <c r="A20" s="11" t="s">
        <v>67</v>
      </c>
      <c r="B20" s="11" t="s">
        <v>25</v>
      </c>
      <c r="C20" s="11" t="s">
        <v>68</v>
      </c>
      <c r="D20" s="12" t="n">
        <v>9.1</v>
      </c>
      <c r="E20" s="12" t="n">
        <v>9.3</v>
      </c>
      <c r="F20" s="12" t="n">
        <v>5.6</v>
      </c>
      <c r="G20" s="13" t="n">
        <v>13</v>
      </c>
      <c r="H20" s="14" t="n">
        <f aca="false">ROUNDUP(G20/1.4,1)</f>
        <v>9.3</v>
      </c>
      <c r="I20" s="15" t="n">
        <f aca="false">ROUNDUP(0.2*D20+0.3*E20+0.3*F20+0.2*H20,1)</f>
        <v>8.2</v>
      </c>
      <c r="J20" s="13"/>
      <c r="K20" s="13"/>
      <c r="L20" s="13"/>
      <c r="M20" s="13"/>
      <c r="N20" s="15"/>
      <c r="O20" s="13"/>
      <c r="P20" s="13" t="n">
        <v>4</v>
      </c>
      <c r="Q20" s="13" t="n">
        <v>2</v>
      </c>
      <c r="R20" s="13"/>
      <c r="S20" s="13" t="n">
        <v>4</v>
      </c>
      <c r="T20" s="15" t="n">
        <f aca="false">SUM(O20:S20)</f>
        <v>10</v>
      </c>
      <c r="U20" s="15" t="str">
        <f aca="false">IF(T20&gt;18,"Reprovado FREQ",IF(OR(I20&gt;=6,N20&gt;=6),"Aprovado",IF(I20&lt;6,"Exame Especial","Aprovado")))</f>
        <v>Aprovado</v>
      </c>
      <c r="V20" s="13" t="s">
        <v>69</v>
      </c>
      <c r="AMG20" s="0"/>
      <c r="AMH20" s="0"/>
      <c r="AMI20" s="0"/>
      <c r="AMJ20" s="0"/>
    </row>
    <row r="21" customFormat="false" ht="12.75" hidden="false" customHeight="true" outlineLevel="0" collapsed="false">
      <c r="A21" s="10"/>
      <c r="B21" s="10"/>
      <c r="C21" s="10"/>
      <c r="D21" s="17"/>
      <c r="E21" s="17"/>
      <c r="F21" s="17"/>
      <c r="G21" s="10"/>
      <c r="H21" s="18"/>
      <c r="I21" s="9"/>
      <c r="J21" s="10"/>
      <c r="K21" s="10"/>
      <c r="L21" s="10"/>
      <c r="M21" s="10"/>
      <c r="N21" s="9"/>
      <c r="O21" s="10"/>
      <c r="P21" s="10"/>
      <c r="Q21" s="10"/>
      <c r="R21" s="10"/>
      <c r="S21" s="10"/>
      <c r="T21" s="9"/>
      <c r="U21" s="9"/>
      <c r="V21" s="10"/>
    </row>
    <row r="22" customFormat="false" ht="12.75" hidden="false" customHeight="true" outlineLevel="0" collapsed="false">
      <c r="A22" s="9" t="s">
        <v>70</v>
      </c>
      <c r="B22" s="9"/>
      <c r="C22" s="10"/>
      <c r="D22" s="17"/>
      <c r="E22" s="17"/>
      <c r="F22" s="17"/>
      <c r="G22" s="10"/>
      <c r="H22" s="18"/>
      <c r="I22" s="9"/>
      <c r="J22" s="10"/>
      <c r="K22" s="10"/>
      <c r="L22" s="10"/>
      <c r="M22" s="10"/>
      <c r="N22" s="9"/>
      <c r="O22" s="10"/>
      <c r="P22" s="10"/>
      <c r="Q22" s="10"/>
      <c r="R22" s="10"/>
      <c r="S22" s="10"/>
      <c r="T22" s="9"/>
      <c r="U22" s="9"/>
      <c r="V22" s="10"/>
    </row>
    <row r="23" customFormat="false" ht="12.75" hidden="false" customHeight="true" outlineLevel="0" collapsed="false">
      <c r="A23" s="11" t="s">
        <v>71</v>
      </c>
      <c r="B23" s="11" t="s">
        <v>25</v>
      </c>
      <c r="C23" s="11" t="s">
        <v>72</v>
      </c>
      <c r="D23" s="12" t="n">
        <v>9.8</v>
      </c>
      <c r="E23" s="12" t="n">
        <v>5.5</v>
      </c>
      <c r="F23" s="12" t="n">
        <v>5.3</v>
      </c>
      <c r="G23" s="13" t="n">
        <v>13</v>
      </c>
      <c r="H23" s="14" t="n">
        <f aca="false">ROUNDUP(G23/1.4,1)</f>
        <v>9.3</v>
      </c>
      <c r="I23" s="15" t="n">
        <f aca="false">ROUNDUP(0.2*D23+0.3*E23+0.3*F23+0.2*H23,1)</f>
        <v>7.1</v>
      </c>
      <c r="J23" s="13"/>
      <c r="K23" s="13"/>
      <c r="L23" s="13"/>
      <c r="M23" s="13"/>
      <c r="N23" s="15"/>
      <c r="O23" s="13"/>
      <c r="P23" s="13"/>
      <c r="Q23" s="13"/>
      <c r="R23" s="13" t="n">
        <v>2</v>
      </c>
      <c r="S23" s="13" t="n">
        <v>2</v>
      </c>
      <c r="T23" s="15" t="n">
        <f aca="false">SUM(O23:S23)</f>
        <v>4</v>
      </c>
      <c r="U23" s="15" t="str">
        <f aca="false">IF(T23&gt;18,"Reprovado FREQ",IF(OR(I23&gt;=6,N23&gt;=6),"Aprovado",IF(I23&lt;6,"Exame Especial","Aprovado")))</f>
        <v>Aprovado</v>
      </c>
      <c r="V23" s="13" t="s">
        <v>73</v>
      </c>
    </row>
    <row r="24" customFormat="false" ht="12.75" hidden="false" customHeight="true" outlineLevel="0" collapsed="false">
      <c r="A24" s="11" t="s">
        <v>74</v>
      </c>
      <c r="B24" s="11" t="s">
        <v>25</v>
      </c>
      <c r="C24" s="11" t="s">
        <v>75</v>
      </c>
      <c r="D24" s="12" t="n">
        <v>9.3</v>
      </c>
      <c r="E24" s="12" t="n">
        <v>8.2</v>
      </c>
      <c r="F24" s="12"/>
      <c r="G24" s="13" t="n">
        <v>13</v>
      </c>
      <c r="H24" s="14" t="n">
        <f aca="false">ROUNDUP(G24/1.4,1)</f>
        <v>9.3</v>
      </c>
      <c r="I24" s="15" t="n">
        <f aca="false">ROUNDUP(0.2*D24+0.3*E24+0.3*F24+0.2*H24,1)</f>
        <v>6.2</v>
      </c>
      <c r="J24" s="13"/>
      <c r="K24" s="13"/>
      <c r="L24" s="13" t="s">
        <v>31</v>
      </c>
      <c r="M24" s="13"/>
      <c r="N24" s="15"/>
      <c r="O24" s="13"/>
      <c r="P24" s="13" t="n">
        <v>2</v>
      </c>
      <c r="Q24" s="13" t="n">
        <v>2</v>
      </c>
      <c r="R24" s="13"/>
      <c r="S24" s="13" t="n">
        <v>2</v>
      </c>
      <c r="T24" s="15" t="n">
        <f aca="false">SUM(O24:S24)</f>
        <v>6</v>
      </c>
      <c r="U24" s="15" t="str">
        <f aca="false">IF(T24&gt;18,"Reprovado FREQ",IF(OR(I24&gt;=6,N24&gt;=6),"Aprovado",IF(I24&lt;6,"Exame Especial","Aprovado")))</f>
        <v>Aprovado</v>
      </c>
      <c r="V24" s="13" t="s">
        <v>76</v>
      </c>
    </row>
    <row r="25" customFormat="false" ht="12.75" hidden="false" customHeight="true" outlineLevel="0" collapsed="false">
      <c r="A25" s="11" t="s">
        <v>77</v>
      </c>
      <c r="B25" s="11" t="s">
        <v>25</v>
      </c>
      <c r="C25" s="11" t="s">
        <v>78</v>
      </c>
      <c r="D25" s="12" t="n">
        <v>10</v>
      </c>
      <c r="E25" s="12" t="n">
        <v>5.6</v>
      </c>
      <c r="F25" s="12" t="n">
        <v>7.9</v>
      </c>
      <c r="G25" s="13" t="n">
        <v>13</v>
      </c>
      <c r="H25" s="14" t="n">
        <f aca="false">ROUNDUP(G25/1.4,1)</f>
        <v>9.3</v>
      </c>
      <c r="I25" s="15" t="n">
        <f aca="false">ROUNDUP(0.2*D25+0.3*E25+0.3*F25+0.2*H25,1)</f>
        <v>8</v>
      </c>
      <c r="J25" s="13"/>
      <c r="K25" s="13"/>
      <c r="L25" s="13"/>
      <c r="M25" s="13"/>
      <c r="N25" s="15"/>
      <c r="O25" s="13" t="n">
        <v>2</v>
      </c>
      <c r="P25" s="13" t="n">
        <v>4</v>
      </c>
      <c r="Q25" s="13" t="n">
        <v>4</v>
      </c>
      <c r="R25" s="13"/>
      <c r="S25" s="13" t="n">
        <v>2</v>
      </c>
      <c r="T25" s="15" t="n">
        <f aca="false">SUM(O25:S25)</f>
        <v>12</v>
      </c>
      <c r="U25" s="15" t="str">
        <f aca="false">IF(T25&gt;18,"Reprovado FREQ",IF(OR(I25&gt;=6,N25&gt;=6),"Aprovado",IF(I25&lt;6,"Exame Especial","Aprovado")))</f>
        <v>Aprovado</v>
      </c>
      <c r="V25" s="13" t="s">
        <v>79</v>
      </c>
    </row>
    <row r="26" customFormat="false" ht="12.75" hidden="false" customHeight="true" outlineLevel="0" collapsed="false">
      <c r="A26" s="11" t="s">
        <v>80</v>
      </c>
      <c r="B26" s="11" t="s">
        <v>25</v>
      </c>
      <c r="C26" s="11" t="s">
        <v>81</v>
      </c>
      <c r="D26" s="12" t="n">
        <v>0</v>
      </c>
      <c r="E26" s="12"/>
      <c r="F26" s="12" t="n">
        <v>0</v>
      </c>
      <c r="G26" s="13" t="n">
        <v>5</v>
      </c>
      <c r="H26" s="14" t="n">
        <f aca="false">ROUNDUP(G26/1.4,1)</f>
        <v>3.6</v>
      </c>
      <c r="I26" s="15" t="n">
        <f aca="false">ROUNDUP(0.2*D26+0.3*E26+0.3*F26+0.2*H26,1)</f>
        <v>0.8</v>
      </c>
      <c r="J26" s="13"/>
      <c r="K26" s="13"/>
      <c r="L26" s="13"/>
      <c r="M26" s="13" t="s">
        <v>31</v>
      </c>
      <c r="N26" s="15"/>
      <c r="O26" s="13" t="n">
        <v>4</v>
      </c>
      <c r="P26" s="13" t="n">
        <v>4</v>
      </c>
      <c r="Q26" s="13" t="n">
        <v>8</v>
      </c>
      <c r="R26" s="13"/>
      <c r="S26" s="13" t="n">
        <v>2</v>
      </c>
      <c r="T26" s="15" t="n">
        <f aca="false">SUM(O26:S26)</f>
        <v>18</v>
      </c>
      <c r="U26" s="15" t="str">
        <f aca="false">IF(T26&gt;18,"Reprovado FREQ",IF(OR(I26&gt;=6,N26&gt;=6),"Aprovado",IF(I26&lt;6,"Exame Especial","Aprovado")))</f>
        <v>Exame Especial</v>
      </c>
      <c r="V26" s="13" t="s">
        <v>82</v>
      </c>
    </row>
    <row r="27" customFormat="false" ht="12.75" hidden="false" customHeight="true" outlineLevel="0" collapsed="false">
      <c r="A27" s="11" t="s">
        <v>83</v>
      </c>
      <c r="B27" s="11" t="s">
        <v>25</v>
      </c>
      <c r="C27" s="11" t="s">
        <v>84</v>
      </c>
      <c r="D27" s="12" t="n">
        <v>9.5</v>
      </c>
      <c r="E27" s="12" t="n">
        <v>6.1</v>
      </c>
      <c r="F27" s="12" t="n">
        <v>7.8</v>
      </c>
      <c r="G27" s="13" t="n">
        <v>13</v>
      </c>
      <c r="H27" s="14" t="n">
        <f aca="false">ROUNDUP(G27/1.4,1)</f>
        <v>9.3</v>
      </c>
      <c r="I27" s="15" t="n">
        <f aca="false">ROUNDUP(0.2*D27+0.3*E27+0.3*F27+0.2*H27,1)</f>
        <v>8</v>
      </c>
      <c r="J27" s="13"/>
      <c r="K27" s="13"/>
      <c r="L27" s="13"/>
      <c r="M27" s="13"/>
      <c r="N27" s="15"/>
      <c r="O27" s="13"/>
      <c r="P27" s="13" t="n">
        <v>4</v>
      </c>
      <c r="Q27" s="13" t="n">
        <v>4</v>
      </c>
      <c r="R27" s="13" t="n">
        <v>2</v>
      </c>
      <c r="S27" s="13"/>
      <c r="T27" s="15" t="n">
        <f aca="false">SUM(O27:S27)</f>
        <v>10</v>
      </c>
      <c r="U27" s="15" t="str">
        <f aca="false">IF(T27&gt;18,"Reprovado FREQ",IF(OR(I27&gt;=6,N27&gt;=6),"Aprovado",IF(I27&lt;6,"Exame Especial","Aprovado")))</f>
        <v>Aprovado</v>
      </c>
      <c r="V27" s="13" t="s">
        <v>85</v>
      </c>
    </row>
    <row r="28" customFormat="false" ht="12.75" hidden="false" customHeight="true" outlineLevel="0" collapsed="false">
      <c r="A28" s="11" t="s">
        <v>86</v>
      </c>
      <c r="B28" s="11" t="s">
        <v>25</v>
      </c>
      <c r="C28" s="11" t="s">
        <v>87</v>
      </c>
      <c r="D28" s="12" t="n">
        <v>9.4</v>
      </c>
      <c r="E28" s="12" t="n">
        <v>3.9</v>
      </c>
      <c r="F28" s="12" t="n">
        <v>8.7</v>
      </c>
      <c r="G28" s="13" t="n">
        <v>14</v>
      </c>
      <c r="H28" s="14" t="n">
        <f aca="false">ROUNDUP(G28/1.4,1)</f>
        <v>10</v>
      </c>
      <c r="I28" s="15" t="n">
        <f aca="false">ROUNDUP(0.2*D28+0.3*E28+0.3*F28+0.2*H28,1)</f>
        <v>7.7</v>
      </c>
      <c r="J28" s="13"/>
      <c r="K28" s="13"/>
      <c r="L28" s="13"/>
      <c r="M28" s="13"/>
      <c r="N28" s="15"/>
      <c r="O28" s="13"/>
      <c r="P28" s="13" t="n">
        <v>2</v>
      </c>
      <c r="Q28" s="13" t="n">
        <v>2</v>
      </c>
      <c r="R28" s="13"/>
      <c r="S28" s="13" t="n">
        <v>2</v>
      </c>
      <c r="T28" s="15" t="n">
        <f aca="false">SUM(O28:S28)</f>
        <v>6</v>
      </c>
      <c r="U28" s="15" t="str">
        <f aca="false">IF(T28&gt;18,"Reprovado FREQ",IF(OR(I28&gt;=6,N28&gt;=6),"Aprovado",IF(I28&lt;6,"Exame Especial","Aprovado")))</f>
        <v>Aprovado</v>
      </c>
      <c r="V28" s="13" t="s">
        <v>88</v>
      </c>
    </row>
    <row r="29" customFormat="false" ht="12.75" hidden="false" customHeight="true" outlineLevel="0" collapsed="false">
      <c r="A29" s="11" t="s">
        <v>89</v>
      </c>
      <c r="B29" s="11" t="s">
        <v>25</v>
      </c>
      <c r="C29" s="11" t="s">
        <v>90</v>
      </c>
      <c r="D29" s="12" t="n">
        <v>9</v>
      </c>
      <c r="E29" s="12"/>
      <c r="F29" s="12"/>
      <c r="G29" s="13" t="n">
        <v>10</v>
      </c>
      <c r="H29" s="14" t="n">
        <f aca="false">ROUNDUP(G29/1.4,1)</f>
        <v>7.2</v>
      </c>
      <c r="I29" s="15" t="n">
        <f aca="false">ROUNDUP(0.2*D29+0.3*E29+0.3*F29+0.2*H29,1)</f>
        <v>3.3</v>
      </c>
      <c r="J29" s="13"/>
      <c r="K29" s="13"/>
      <c r="L29" s="13"/>
      <c r="M29" s="13" t="s">
        <v>31</v>
      </c>
      <c r="N29" s="15"/>
      <c r="O29" s="13"/>
      <c r="P29" s="13" t="n">
        <v>6</v>
      </c>
      <c r="Q29" s="13" t="n">
        <v>8</v>
      </c>
      <c r="R29" s="13"/>
      <c r="S29" s="13"/>
      <c r="T29" s="15" t="n">
        <f aca="false">SUM(O29:S29)</f>
        <v>14</v>
      </c>
      <c r="U29" s="15" t="str">
        <f aca="false">IF(T29&gt;18,"Reprovado FREQ",IF(OR(I29&gt;=6,N29&gt;=6),"Aprovado",IF(I29&lt;6,"Exame Especial","Aprovado")))</f>
        <v>Exame Especial</v>
      </c>
      <c r="V29" s="13" t="s">
        <v>91</v>
      </c>
    </row>
    <row r="30" customFormat="false" ht="12.75" hidden="false" customHeight="true" outlineLevel="0" collapsed="false">
      <c r="A30" s="11" t="s">
        <v>92</v>
      </c>
      <c r="B30" s="11" t="s">
        <v>25</v>
      </c>
      <c r="C30" s="11" t="s">
        <v>93</v>
      </c>
      <c r="D30" s="12" t="n">
        <v>8.6</v>
      </c>
      <c r="E30" s="12" t="n">
        <v>2</v>
      </c>
      <c r="F30" s="12" t="n">
        <v>1.7</v>
      </c>
      <c r="G30" s="13" t="n">
        <v>13</v>
      </c>
      <c r="H30" s="14" t="n">
        <f aca="false">ROUNDUP(G30/1.4,1)</f>
        <v>9.3</v>
      </c>
      <c r="I30" s="15" t="n">
        <f aca="false">ROUNDUP(0.2*D30+0.3*E30+0.3*F30+0.2*H30,1)</f>
        <v>4.7</v>
      </c>
      <c r="J30" s="13"/>
      <c r="K30" s="13"/>
      <c r="L30" s="13"/>
      <c r="M30" s="13" t="s">
        <v>31</v>
      </c>
      <c r="N30" s="15"/>
      <c r="O30" s="13"/>
      <c r="P30" s="13" t="n">
        <v>2</v>
      </c>
      <c r="Q30" s="13" t="n">
        <v>4</v>
      </c>
      <c r="R30" s="13"/>
      <c r="S30" s="13" t="n">
        <v>4</v>
      </c>
      <c r="T30" s="15" t="n">
        <f aca="false">SUM(O30:S30)</f>
        <v>10</v>
      </c>
      <c r="U30" s="15" t="str">
        <f aca="false">IF(T30&gt;18,"Reprovado FREQ",IF(OR(I30&gt;=6,N30&gt;=6),"Aprovado",IF(I30&lt;6,"Exame Especial","Aprovado")))</f>
        <v>Exame Especial</v>
      </c>
      <c r="V30" s="13" t="s">
        <v>94</v>
      </c>
    </row>
    <row r="31" s="10" customFormat="true" ht="12.75" hidden="false" customHeight="true" outlineLevel="0" collapsed="false">
      <c r="H31" s="9"/>
      <c r="I31" s="9"/>
      <c r="N31" s="9"/>
      <c r="T31" s="9"/>
      <c r="AMG31" s="0"/>
      <c r="AMH31" s="0"/>
      <c r="AMI31" s="0"/>
      <c r="AMJ31" s="0"/>
    </row>
    <row r="32" s="16" customFormat="true" ht="12.75" hidden="false" customHeight="true" outlineLevel="0" collapsed="false">
      <c r="A32" s="10"/>
      <c r="B32" s="10"/>
      <c r="C32" s="19" t="s">
        <v>95</v>
      </c>
      <c r="D32" s="20" t="n">
        <f aca="false">AVERAGE(D7:D30)</f>
        <v>8.88571428571429</v>
      </c>
      <c r="E32" s="20" t="n">
        <f aca="false">AVERAGE(E7:E30)</f>
        <v>5.25789473684211</v>
      </c>
      <c r="F32" s="20" t="n">
        <f aca="false">AVERAGE(F7:F30)</f>
        <v>5.91578947368421</v>
      </c>
      <c r="G32" s="20" t="n">
        <f aca="false">AVERAGE(G7:G30)</f>
        <v>12.2272727272727</v>
      </c>
      <c r="H32" s="14" t="n">
        <f aca="false">AVERAGE(H7:H30)</f>
        <v>8.75</v>
      </c>
      <c r="I32" s="6" t="n">
        <f aca="false">AVERAGE(I7:I30)</f>
        <v>6.39090909090909</v>
      </c>
      <c r="J32" s="20"/>
      <c r="K32" s="20"/>
      <c r="L32" s="20"/>
      <c r="M32" s="20"/>
      <c r="N32" s="14" t="e">
        <f aca="false">AVERAGE(N7:N30)</f>
        <v>#DIV/0!</v>
      </c>
      <c r="O32" s="20" t="n">
        <f aca="false">AVERAGE(O7:O30)</f>
        <v>3</v>
      </c>
      <c r="P32" s="20" t="n">
        <f aca="false">AVERAGE(P7:P30)</f>
        <v>3.5</v>
      </c>
      <c r="Q32" s="20" t="n">
        <f aca="false">AVERAGE(Q7:Q30)</f>
        <v>4.3</v>
      </c>
      <c r="R32" s="20" t="n">
        <f aca="false">AVERAGE(R7:R30)</f>
        <v>3.14285714285714</v>
      </c>
      <c r="S32" s="20" t="n">
        <f aca="false">AVERAGE(S7:S30)</f>
        <v>2.5</v>
      </c>
      <c r="T32" s="6" t="n">
        <f aca="false">AVERAGE(T7:T30)</f>
        <v>9.81818181818182</v>
      </c>
      <c r="U32" s="10"/>
      <c r="V32" s="10"/>
      <c r="AMG32" s="0"/>
      <c r="AMH32" s="0"/>
      <c r="AMI32" s="0"/>
      <c r="AMJ32" s="0"/>
    </row>
    <row r="34" s="2" customFormat="true" ht="12.75" hidden="false" customHeight="true" outlineLevel="0" collapsed="false">
      <c r="A34" s="2" t="s">
        <v>96</v>
      </c>
    </row>
    <row r="35" customFormat="false" ht="12.8" hidden="false" customHeight="false" outlineLevel="0" collapsed="false">
      <c r="A35" s="0" t="s">
        <v>97</v>
      </c>
    </row>
    <row r="36" customFormat="false" ht="12.8" hidden="false" customHeight="false" outlineLevel="0" collapsed="false">
      <c r="A36" s="0" t="s">
        <v>98</v>
      </c>
    </row>
  </sheetData>
  <mergeCells count="11">
    <mergeCell ref="A1:C1"/>
    <mergeCell ref="A3:A4"/>
    <mergeCell ref="B3:B4"/>
    <mergeCell ref="C3:C4"/>
    <mergeCell ref="D3:F3"/>
    <mergeCell ref="G3:H3"/>
    <mergeCell ref="I3:I4"/>
    <mergeCell ref="J3:N3"/>
    <mergeCell ref="O3:T3"/>
    <mergeCell ref="U3:U4"/>
    <mergeCell ref="V3:V4"/>
  </mergeCells>
  <printOptions headings="false" gridLines="false" gridLinesSet="true" horizontalCentered="false" verticalCentered="false"/>
  <pageMargins left="0.3" right="0.3" top="0.3" bottom="0.3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2739</TotalTime>
  <Application>LibreOffice/4.3.4.1$Linux_X86_64 LibreOffice_project/430m0$Build-1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en-US</dc:language>
  <dcterms:modified xsi:type="dcterms:W3CDTF">2014-12-10T17:14:45Z</dcterms:modified>
  <cp:revision>10</cp:revision>
</cp:coreProperties>
</file>