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" firstSheet="0" activeTab="0"/>
  </bookViews>
  <sheets>
    <sheet name="Diário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<sst xmlns="http://schemas.openxmlformats.org/spreadsheetml/2006/main" count="96" uniqueCount="87">
  <si>
    <t>UFOP / ICEB / DECOM</t>
  </si>
  <si>
    <t>BCC222 Programação Funcional   2014/2</t>
  </si>
  <si>
    <t>Matrícula</t>
  </si>
  <si>
    <t>Nome</t>
  </si>
  <si>
    <t>Provas</t>
  </si>
  <si>
    <t>Listas</t>
  </si>
  <si>
    <t>Nota</t>
  </si>
  <si>
    <t>Exame Especial</t>
  </si>
  <si>
    <t>Faltas</t>
  </si>
  <si>
    <t>Resultado</t>
  </si>
  <si>
    <t>Email</t>
  </si>
  <si>
    <t>P1</t>
  </si>
  <si>
    <t>P2</t>
  </si>
  <si>
    <t>P3</t>
  </si>
  <si>
    <t>Méd</t>
  </si>
  <si>
    <t>L</t>
  </si>
  <si>
    <t>Total</t>
  </si>
  <si>
    <t>Ago</t>
  </si>
  <si>
    <t>Set</t>
  </si>
  <si>
    <t>Out</t>
  </si>
  <si>
    <t>Nov</t>
  </si>
  <si>
    <t>Dez</t>
  </si>
  <si>
    <t>08.1.8058</t>
  </si>
  <si>
    <t>Breno de Almeida Pereira</t>
  </si>
  <si>
    <t>neno113@hotmail.com</t>
  </si>
  <si>
    <t>13.2.4058</t>
  </si>
  <si>
    <t>Carolina Frayne Cuba</t>
  </si>
  <si>
    <t>carolina-cuba@hotmail.com</t>
  </si>
  <si>
    <t>12.1.4420</t>
  </si>
  <si>
    <t>Cintia Freitas de Moura</t>
  </si>
  <si>
    <t>cintyfmoura@yahoo.com.br</t>
  </si>
  <si>
    <t>12.1.4386</t>
  </si>
  <si>
    <t>Danilo Machado de Souza</t>
  </si>
  <si>
    <t>danilinho_machado@msn.com</t>
  </si>
  <si>
    <t>12.1.4435</t>
  </si>
  <si>
    <t>Estevao Carneiro Bicalho</t>
  </si>
  <si>
    <t>X</t>
  </si>
  <si>
    <t>estevaobicalho@gmail.com</t>
  </si>
  <si>
    <t>11.1.4368</t>
  </si>
  <si>
    <t>Fabio Jose de Medonca Junior</t>
  </si>
  <si>
    <t>fabiojmj@terra.com.br</t>
  </si>
  <si>
    <t>11.2.4050</t>
  </si>
  <si>
    <t>Flavia Elvira de Souza Oliveira</t>
  </si>
  <si>
    <t>flavinhaeso@gmail.com</t>
  </si>
  <si>
    <t>09.2.4196</t>
  </si>
  <si>
    <t>Gabriel Lacerda Franco</t>
  </si>
  <si>
    <t>gabriel_lafran@hotmail.com</t>
  </si>
  <si>
    <t>09.1.4146</t>
  </si>
  <si>
    <t>Italo Affonso Silva Milagres</t>
  </si>
  <si>
    <t>italo.affonso@gmail.com</t>
  </si>
  <si>
    <t>13.2.4456</t>
  </si>
  <si>
    <t>Joao Pedro Lonczynski</t>
  </si>
  <si>
    <t>mooden69@gmail.com</t>
  </si>
  <si>
    <t>13.2.4217</t>
  </si>
  <si>
    <t>Joao Vitor Guedes Viana</t>
  </si>
  <si>
    <t>jvitorviana@hotmail.com</t>
  </si>
  <si>
    <t>12.2.4312</t>
  </si>
  <si>
    <t>Jonathas Lopes Moreira</t>
  </si>
  <si>
    <t>jonprojetos@hotmail.com</t>
  </si>
  <si>
    <t>13.2.4030</t>
  </si>
  <si>
    <t>Jose Estevao Eugenio de Resende</t>
  </si>
  <si>
    <t>j.estevon@hotmail.com</t>
  </si>
  <si>
    <t>10.2.4062</t>
  </si>
  <si>
    <t>Leandro do Carmo Martins</t>
  </si>
  <si>
    <t>leandro.cm@live.com</t>
  </si>
  <si>
    <t>12.2.4199</t>
  </si>
  <si>
    <t>Murilo Ferrarezi Chiari</t>
  </si>
  <si>
    <t>murilofch@gmail.com</t>
  </si>
  <si>
    <t>11.2.4015</t>
  </si>
  <si>
    <t>Pedro Guilherme de Souza Bicalho Brandao</t>
  </si>
  <si>
    <t>pedrinmanga@hotmail.com</t>
  </si>
  <si>
    <t>12.2.4064</t>
  </si>
  <si>
    <t>Samuel Carlos de Lima Dias</t>
  </si>
  <si>
    <t>tripa.killer@gmail.com</t>
  </si>
  <si>
    <t>12.1.4337</t>
  </si>
  <si>
    <t>Thiago Araujo Santos de Oliveira</t>
  </si>
  <si>
    <t>ltlvm@hotmail.com</t>
  </si>
  <si>
    <t>09.1.4062</t>
  </si>
  <si>
    <t>Vinicius Alves Carvalho Ramos</t>
  </si>
  <si>
    <t>viniciuscom091@gmail.com</t>
  </si>
  <si>
    <t>09.1.4043</t>
  </si>
  <si>
    <t>Vinicius de Almeida Issa</t>
  </si>
  <si>
    <t>vinicius.almeidaissa@gmail.com</t>
  </si>
  <si>
    <t>10.1.4181</t>
  </si>
  <si>
    <t>Weslley da Silva Fernandes Mathias</t>
  </si>
  <si>
    <t>weslleymathias2006@hotmail.com</t>
  </si>
  <si>
    <t>Média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</si>
</sst>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@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1:3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70" zoomScaleNormal="170" zoomScalePageLayoutView="100" workbookViewId="0">
      <selection pane="topLeft" activeCell="A31" activeCellId="0" sqref="A31:V33"/>
    </sheetView>
  </sheetViews>
  <sheetFormatPr defaultRowHeight="12.8"/>
  <cols>
    <col collapsed="false" hidden="false" max="1" min="1" style="0" width="7.71428571428571"/>
    <col collapsed="false" hidden="false" max="2" min="2" style="0" width="29.8061224489796"/>
    <col collapsed="false" hidden="false" max="4" min="3" style="0" width="4.28571428571429"/>
    <col collapsed="false" hidden="false" max="5" min="5" style="0" width="3.86224489795918"/>
    <col collapsed="false" hidden="false" max="6" min="6" style="0" width="5.00510204081633"/>
    <col collapsed="false" hidden="false" max="7" min="7" style="0" width="3.99489795918367"/>
    <col collapsed="false" hidden="false" max="9" min="8" style="0" width="4.70918367346939"/>
    <col collapsed="false" hidden="false" max="10" min="10" style="0" width="4.13775510204082"/>
    <col collapsed="false" hidden="false" max="12" min="11" style="0" width="3.70918367346939"/>
    <col collapsed="false" hidden="false" max="13" min="13" style="0" width="4.06632653061225"/>
    <col collapsed="false" hidden="false" max="14" min="14" style="0" width="4.42857142857143"/>
    <col collapsed="false" hidden="false" max="15" min="15" style="0" width="4.13775510204082"/>
    <col collapsed="false" hidden="false" max="17" min="16" style="0" width="3.86224489795918"/>
    <col collapsed="false" hidden="false" max="18" min="18" style="0" width="4.13775510204082"/>
    <col collapsed="false" hidden="false" max="19" min="19" style="0" width="3.86224489795918"/>
    <col collapsed="false" hidden="false" max="20" min="20" style="0" width="5.13775510204082"/>
    <col collapsed="false" hidden="false" max="21" min="21" style="0" width="13.8877551020408"/>
    <col collapsed="false" hidden="false" max="22" min="22" style="0" width="26"/>
    <col collapsed="false" hidden="false" max="254" min="23" style="0" width="8.85714285714286"/>
    <col collapsed="false" hidden="false" max="1025" min="255" style="0" width="8.6734693877551"/>
  </cols>
  <sheetData>
    <row r="1" s="2" customFormat="true" ht="12.75" hidden="false" customHeight="true" outlineLevel="0" collapsed="false">
      <c r="A1" s="1" t="s">
        <v>0</v>
      </c>
      <c r="B1" s="1"/>
      <c r="C1" s="1"/>
      <c r="D1" s="1"/>
      <c r="E1" s="1"/>
      <c r="F1" s="1"/>
      <c r="AMG1" s="0"/>
      <c r="AMH1" s="0"/>
      <c r="AMI1" s="0"/>
      <c r="AMJ1" s="0"/>
    </row>
    <row r="2" s="4" customFormat="true" ht="15.2" hidden="false" customHeight="true" outlineLevel="0" collapsed="false">
      <c r="A2" s="3" t="s">
        <v>1</v>
      </c>
      <c r="B2" s="3"/>
      <c r="C2" s="3"/>
      <c r="D2" s="3"/>
      <c r="E2" s="3"/>
      <c r="F2" s="3"/>
      <c r="AMG2" s="0"/>
      <c r="AMH2" s="0"/>
      <c r="AMI2" s="0"/>
      <c r="AMJ2" s="0"/>
    </row>
    <row r="3" s="4" customFormat="true" ht="15.2" hidden="false" customHeight="true" outlineLevel="0" collapsed="false">
      <c r="A3" s="3"/>
      <c r="B3" s="3"/>
      <c r="C3" s="3"/>
      <c r="D3" s="3"/>
      <c r="E3" s="3"/>
      <c r="F3" s="3"/>
      <c r="AMG3" s="0"/>
      <c r="AMH3" s="0"/>
      <c r="AMI3" s="0"/>
      <c r="AMJ3" s="0"/>
    </row>
    <row r="4" s="7" customFormat="true" ht="10.35" hidden="false" customHeight="true" outlineLevel="0" collapsed="false">
      <c r="A4" s="5" t="s">
        <v>2</v>
      </c>
      <c r="B4" s="5" t="s">
        <v>3</v>
      </c>
      <c r="C4" s="6" t="s">
        <v>4</v>
      </c>
      <c r="D4" s="6"/>
      <c r="E4" s="6"/>
      <c r="F4" s="6"/>
      <c r="G4" s="6" t="s">
        <v>5</v>
      </c>
      <c r="H4" s="6"/>
      <c r="I4" s="5" t="s">
        <v>6</v>
      </c>
      <c r="J4" s="5" t="s">
        <v>7</v>
      </c>
      <c r="K4" s="5"/>
      <c r="L4" s="5"/>
      <c r="M4" s="5"/>
      <c r="N4" s="5"/>
      <c r="O4" s="6" t="s">
        <v>8</v>
      </c>
      <c r="P4" s="6"/>
      <c r="Q4" s="6"/>
      <c r="R4" s="6"/>
      <c r="S4" s="6"/>
      <c r="T4" s="6"/>
      <c r="U4" s="5" t="s">
        <v>9</v>
      </c>
      <c r="V4" s="5" t="s">
        <v>10</v>
      </c>
      <c r="AMG4" s="0"/>
      <c r="AMH4" s="0"/>
      <c r="AMI4" s="0"/>
      <c r="AMJ4" s="0"/>
    </row>
    <row r="5" customFormat="false" ht="10.35" hidden="false" customHeight="true" outlineLevel="0" collapsed="false">
      <c r="A5" s="5"/>
      <c r="B5" s="5"/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14</v>
      </c>
      <c r="I5" s="5"/>
      <c r="J5" s="6" t="s">
        <v>11</v>
      </c>
      <c r="K5" s="6" t="s">
        <v>12</v>
      </c>
      <c r="L5" s="6" t="s">
        <v>13</v>
      </c>
      <c r="M5" s="6" t="s">
        <v>16</v>
      </c>
      <c r="N5" s="6" t="s">
        <v>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16</v>
      </c>
      <c r="U5" s="5"/>
      <c r="V5" s="5"/>
    </row>
    <row r="6" s="9" customFormat="true" ht="10.35" hidden="false" customHeight="true" outlineLevel="0" collapsed="false">
      <c r="A6" s="8"/>
      <c r="B6" s="8"/>
      <c r="C6" s="8"/>
      <c r="D6" s="8"/>
      <c r="E6" s="8"/>
      <c r="F6" s="8"/>
      <c r="V6" s="10"/>
      <c r="AMG6" s="0"/>
      <c r="AMH6" s="0"/>
      <c r="AMI6" s="0"/>
      <c r="AMJ6" s="0"/>
    </row>
    <row r="7" s="15" customFormat="true" ht="12.75" hidden="false" customHeight="true" outlineLevel="0" collapsed="false">
      <c r="A7" s="11" t="s">
        <v>22</v>
      </c>
      <c r="B7" s="11" t="s">
        <v>23</v>
      </c>
      <c r="C7" s="12" t="n">
        <v>4.2</v>
      </c>
      <c r="D7" s="12" t="n">
        <v>3.5</v>
      </c>
      <c r="E7" s="12" t="n">
        <v>0</v>
      </c>
      <c r="F7" s="13" t="n">
        <f aca="false">SUM(C7:E7)/3</f>
        <v>2.56666666666667</v>
      </c>
      <c r="G7" s="11" t="n">
        <v>18</v>
      </c>
      <c r="H7" s="13" t="n">
        <f aca="false">SUM(G7)/1.8</f>
        <v>10</v>
      </c>
      <c r="I7" s="14" t="n">
        <f aca="false">ROUNDUP(0.9*F7+0.1*H7,1)</f>
        <v>3.4</v>
      </c>
      <c r="J7" s="11"/>
      <c r="K7" s="11"/>
      <c r="L7" s="11"/>
      <c r="M7" s="11" t="n">
        <v>2.3</v>
      </c>
      <c r="N7" s="14" t="n">
        <v>2.3</v>
      </c>
      <c r="O7" s="11" t="n">
        <v>4</v>
      </c>
      <c r="P7" s="11" t="n">
        <v>6</v>
      </c>
      <c r="Q7" s="11" t="n">
        <v>2</v>
      </c>
      <c r="R7" s="11" t="n">
        <v>2</v>
      </c>
      <c r="S7" s="11" t="n">
        <v>2</v>
      </c>
      <c r="T7" s="14" t="n">
        <f aca="false">SUM(O7:S7)</f>
        <v>16</v>
      </c>
      <c r="U7" s="14" t="str">
        <f aca="false">IF(T7&gt;18,"Reprovado FREQ",IF(OR(I7&gt;=6,N7&gt;=6),"Aprovado",IF(I7&lt;6,"Reprovado","Aprovado")))</f>
        <v>Reprovado</v>
      </c>
      <c r="V7" s="11" t="s">
        <v>24</v>
      </c>
      <c r="AMG7" s="0"/>
      <c r="AMH7" s="0"/>
      <c r="AMI7" s="0"/>
      <c r="AMJ7" s="0"/>
    </row>
    <row r="8" s="15" customFormat="true" ht="12.75" hidden="false" customHeight="true" outlineLevel="0" collapsed="false">
      <c r="A8" s="11" t="s">
        <v>25</v>
      </c>
      <c r="B8" s="11" t="s">
        <v>26</v>
      </c>
      <c r="C8" s="12" t="n">
        <v>3</v>
      </c>
      <c r="D8" s="12" t="n">
        <v>8.5</v>
      </c>
      <c r="E8" s="12" t="n">
        <v>1.5</v>
      </c>
      <c r="F8" s="13" t="n">
        <f aca="false">SUM(C8:E8)/3</f>
        <v>4.33333333333333</v>
      </c>
      <c r="G8" s="11" t="n">
        <v>14</v>
      </c>
      <c r="H8" s="13" t="n">
        <f aca="false">SUM(G8)/1.8</f>
        <v>7.77777777777778</v>
      </c>
      <c r="I8" s="14" t="n">
        <f aca="false">ROUNDUP(0.9*F8+0.1*H8,1)</f>
        <v>4.7</v>
      </c>
      <c r="J8" s="11"/>
      <c r="K8" s="11"/>
      <c r="L8" s="11"/>
      <c r="M8" s="11" t="n">
        <v>3</v>
      </c>
      <c r="N8" s="14" t="n">
        <v>3</v>
      </c>
      <c r="O8" s="11"/>
      <c r="P8" s="11"/>
      <c r="Q8" s="11"/>
      <c r="R8" s="11" t="n">
        <v>2</v>
      </c>
      <c r="S8" s="11" t="n">
        <v>2</v>
      </c>
      <c r="T8" s="14" t="n">
        <f aca="false">SUM(O8:S8)</f>
        <v>4</v>
      </c>
      <c r="U8" s="14" t="str">
        <f aca="false">IF(T8&gt;18,"Reprovado FREQ",IF(OR(I8&gt;=6,N8&gt;=6),"Aprovado",IF(I8&lt;6,"Reprovado","Aprovado")))</f>
        <v>Reprovado</v>
      </c>
      <c r="V8" s="11" t="s">
        <v>27</v>
      </c>
      <c r="AMG8" s="0"/>
      <c r="AMH8" s="0"/>
      <c r="AMI8" s="0"/>
      <c r="AMJ8" s="0"/>
    </row>
    <row r="9" s="15" customFormat="true" ht="12.75" hidden="false" customHeight="true" outlineLevel="0" collapsed="false">
      <c r="A9" s="11" t="s">
        <v>28</v>
      </c>
      <c r="B9" s="11" t="s">
        <v>29</v>
      </c>
      <c r="C9" s="12" t="n">
        <v>3</v>
      </c>
      <c r="D9" s="12" t="n">
        <v>5</v>
      </c>
      <c r="E9" s="12" t="n">
        <v>4.5</v>
      </c>
      <c r="F9" s="13" t="n">
        <f aca="false">SUM(C9:E9)/3</f>
        <v>4.16666666666667</v>
      </c>
      <c r="G9" s="11" t="n">
        <v>10</v>
      </c>
      <c r="H9" s="13" t="n">
        <f aca="false">SUM(G9)/1.8</f>
        <v>5.55555555555556</v>
      </c>
      <c r="I9" s="14" t="n">
        <f aca="false">ROUNDUP(0.9*F9+0.1*H9,1)</f>
        <v>4.4</v>
      </c>
      <c r="J9" s="11"/>
      <c r="K9" s="11"/>
      <c r="L9" s="11"/>
      <c r="M9" s="11" t="n">
        <v>6.5</v>
      </c>
      <c r="N9" s="14" t="n">
        <v>6.5</v>
      </c>
      <c r="O9" s="11" t="n">
        <v>2</v>
      </c>
      <c r="P9" s="11" t="n">
        <v>4</v>
      </c>
      <c r="Q9" s="11" t="n">
        <v>2</v>
      </c>
      <c r="R9" s="11" t="n">
        <v>2</v>
      </c>
      <c r="S9" s="11"/>
      <c r="T9" s="14" t="n">
        <f aca="false">SUM(O9:S9)</f>
        <v>10</v>
      </c>
      <c r="U9" s="14" t="str">
        <f aca="false">IF(T9&gt;18,"Reprovado FREQ",IF(OR(I9&gt;=6,N9&gt;=6),"Aprovado",IF(I9&lt;6,"Reprovado","Aprovado")))</f>
        <v>Aprovado</v>
      </c>
      <c r="V9" s="11" t="s">
        <v>30</v>
      </c>
      <c r="AMG9" s="0"/>
      <c r="AMH9" s="0"/>
      <c r="AMI9" s="0"/>
      <c r="AMJ9" s="0"/>
    </row>
    <row r="10" s="15" customFormat="true" ht="12.75" hidden="false" customHeight="true" outlineLevel="0" collapsed="false">
      <c r="A10" s="11" t="s">
        <v>31</v>
      </c>
      <c r="B10" s="11" t="s">
        <v>32</v>
      </c>
      <c r="C10" s="12" t="n">
        <v>0</v>
      </c>
      <c r="D10" s="12" t="n">
        <v>0</v>
      </c>
      <c r="E10" s="12"/>
      <c r="F10" s="13" t="n">
        <f aca="false">SUM(C10:E10)/3</f>
        <v>0</v>
      </c>
      <c r="G10" s="11" t="n">
        <v>17</v>
      </c>
      <c r="H10" s="13" t="n">
        <f aca="false">SUM(G10)/1.8</f>
        <v>9.44444444444444</v>
      </c>
      <c r="I10" s="14" t="n">
        <f aca="false">ROUNDUP(0.9*F10+0.1*H10,1)</f>
        <v>1</v>
      </c>
      <c r="J10" s="11"/>
      <c r="K10" s="11"/>
      <c r="L10" s="11"/>
      <c r="M10" s="11" t="n">
        <v>3.3</v>
      </c>
      <c r="N10" s="14" t="n">
        <v>3.3</v>
      </c>
      <c r="O10" s="11" t="n">
        <v>2</v>
      </c>
      <c r="P10" s="11"/>
      <c r="Q10" s="11" t="n">
        <v>2</v>
      </c>
      <c r="R10" s="11" t="n">
        <v>2</v>
      </c>
      <c r="S10" s="11" t="n">
        <v>4</v>
      </c>
      <c r="T10" s="14" t="n">
        <f aca="false">SUM(O10:S10)</f>
        <v>10</v>
      </c>
      <c r="U10" s="14" t="str">
        <f aca="false">IF(T10&gt;18,"Reprovado FREQ",IF(OR(I10&gt;=6,N10&gt;=6),"Aprovado",IF(I10&lt;6,"Reprovado","Aprovado")))</f>
        <v>Reprovado</v>
      </c>
      <c r="V10" s="11" t="s">
        <v>33</v>
      </c>
      <c r="AMG10" s="0"/>
      <c r="AMH10" s="0"/>
      <c r="AMI10" s="0"/>
      <c r="AMJ10" s="0"/>
    </row>
    <row r="11" customFormat="false" ht="12.75" hidden="false" customHeight="true" outlineLevel="0" collapsed="false">
      <c r="A11" s="11" t="s">
        <v>34</v>
      </c>
      <c r="B11" s="11" t="s">
        <v>35</v>
      </c>
      <c r="C11" s="12" t="n">
        <v>1.2</v>
      </c>
      <c r="D11" s="12"/>
      <c r="E11" s="12"/>
      <c r="F11" s="13" t="n">
        <f aca="false">SUM(C11:E11)/3</f>
        <v>0.4</v>
      </c>
      <c r="G11" s="11" t="n">
        <v>1</v>
      </c>
      <c r="H11" s="13" t="n">
        <f aca="false">SUM(G11)/1.8</f>
        <v>0.555555555555556</v>
      </c>
      <c r="I11" s="14" t="n">
        <f aca="false">ROUNDUP(0.9*F11+0.1*H11,1)</f>
        <v>0.5</v>
      </c>
      <c r="J11" s="11"/>
      <c r="K11" s="11"/>
      <c r="L11" s="11"/>
      <c r="M11" s="11" t="s">
        <v>36</v>
      </c>
      <c r="N11" s="16"/>
      <c r="O11" s="11" t="n">
        <v>2</v>
      </c>
      <c r="P11" s="11"/>
      <c r="Q11" s="11" t="n">
        <v>2</v>
      </c>
      <c r="R11" s="11"/>
      <c r="S11" s="11"/>
      <c r="T11" s="14" t="n">
        <f aca="false">SUM(O11:S11)</f>
        <v>4</v>
      </c>
      <c r="U11" s="14" t="str">
        <f aca="false">IF(T11&gt;18,"Reprovado FREQ",IF(OR(I11&gt;=6,N11&gt;=6),"Aprovado",IF(I11&lt;6,"Reprovado","Aprovado")))</f>
        <v>Reprovado</v>
      </c>
      <c r="V11" s="11" t="s">
        <v>37</v>
      </c>
    </row>
    <row r="12" customFormat="false" ht="12.75" hidden="false" customHeight="true" outlineLevel="0" collapsed="false">
      <c r="A12" s="11" t="s">
        <v>38</v>
      </c>
      <c r="B12" s="11" t="s">
        <v>39</v>
      </c>
      <c r="C12" s="12" t="n">
        <v>9.4</v>
      </c>
      <c r="D12" s="12" t="n">
        <v>5.5</v>
      </c>
      <c r="E12" s="12" t="n">
        <v>0.5</v>
      </c>
      <c r="F12" s="13" t="n">
        <f aca="false">SUM(C12:E12)/3</f>
        <v>5.13333333333333</v>
      </c>
      <c r="G12" s="11" t="n">
        <v>14</v>
      </c>
      <c r="H12" s="13" t="n">
        <f aca="false">SUM(G12)/1.8</f>
        <v>7.77777777777778</v>
      </c>
      <c r="I12" s="14" t="n">
        <f aca="false">ROUNDUP(0.9*F12+0.1*H12,1)</f>
        <v>5.4</v>
      </c>
      <c r="J12" s="11"/>
      <c r="K12" s="11"/>
      <c r="L12" s="11" t="n">
        <v>2.7</v>
      </c>
      <c r="M12" s="11"/>
      <c r="N12" s="14" t="n">
        <v>6.1</v>
      </c>
      <c r="O12" s="11"/>
      <c r="P12" s="11"/>
      <c r="Q12" s="11" t="n">
        <v>4</v>
      </c>
      <c r="R12" s="11" t="n">
        <v>2</v>
      </c>
      <c r="S12" s="11" t="n">
        <v>2</v>
      </c>
      <c r="T12" s="14" t="n">
        <f aca="false">SUM(O12:S12)</f>
        <v>8</v>
      </c>
      <c r="U12" s="14" t="str">
        <f aca="false">IF(T12&gt;18,"Reprovado FREQ",IF(OR(I12&gt;=6,N12&gt;=6),"Aprovado",IF(I12&lt;6,"Reprovado","Aprovado")))</f>
        <v>Aprovado</v>
      </c>
      <c r="V12" s="11" t="s">
        <v>40</v>
      </c>
    </row>
    <row r="13" customFormat="false" ht="12.75" hidden="false" customHeight="true" outlineLevel="0" collapsed="false">
      <c r="A13" s="11" t="s">
        <v>41</v>
      </c>
      <c r="B13" s="11" t="s">
        <v>42</v>
      </c>
      <c r="C13" s="12" t="n">
        <v>1.6</v>
      </c>
      <c r="D13" s="12" t="n">
        <v>4</v>
      </c>
      <c r="E13" s="12" t="n">
        <v>1</v>
      </c>
      <c r="F13" s="13" t="n">
        <f aca="false">SUM(C13:E13)/3</f>
        <v>2.2</v>
      </c>
      <c r="G13" s="11" t="n">
        <v>16</v>
      </c>
      <c r="H13" s="13" t="n">
        <f aca="false">SUM(G13)/1.8</f>
        <v>8.88888888888889</v>
      </c>
      <c r="I13" s="14" t="n">
        <f aca="false">ROUNDUP(0.9*F13+0.1*H13,1)</f>
        <v>2.9</v>
      </c>
      <c r="J13" s="11"/>
      <c r="K13" s="11"/>
      <c r="L13" s="11"/>
      <c r="M13" s="11" t="n">
        <v>0.8</v>
      </c>
      <c r="N13" s="14" t="n">
        <v>0.8</v>
      </c>
      <c r="O13" s="11" t="n">
        <v>4</v>
      </c>
      <c r="P13" s="11"/>
      <c r="Q13" s="11" t="n">
        <v>2</v>
      </c>
      <c r="R13" s="11" t="n">
        <v>4</v>
      </c>
      <c r="S13" s="11"/>
      <c r="T13" s="14" t="n">
        <f aca="false">SUM(O13:S13)</f>
        <v>10</v>
      </c>
      <c r="U13" s="14" t="str">
        <f aca="false">IF(T13&gt;18,"Reprovado FREQ",IF(OR(I13&gt;=6,N13&gt;=6),"Aprovado",IF(I13&lt;6,"Reprovado","Aprovado")))</f>
        <v>Reprovado</v>
      </c>
      <c r="V13" s="11" t="s">
        <v>43</v>
      </c>
    </row>
    <row r="14" customFormat="false" ht="12.75" hidden="false" customHeight="true" outlineLevel="0" collapsed="false">
      <c r="A14" s="11" t="s">
        <v>44</v>
      </c>
      <c r="B14" s="11" t="s">
        <v>45</v>
      </c>
      <c r="C14" s="12" t="n">
        <v>9.7</v>
      </c>
      <c r="D14" s="12" t="n">
        <v>10.5</v>
      </c>
      <c r="E14" s="12" t="n">
        <v>0.5</v>
      </c>
      <c r="F14" s="13" t="n">
        <f aca="false">SUM(C14:E14)/3</f>
        <v>6.9</v>
      </c>
      <c r="G14" s="11" t="n">
        <v>12</v>
      </c>
      <c r="H14" s="13" t="n">
        <f aca="false">SUM(G14)/1.8</f>
        <v>6.66666666666667</v>
      </c>
      <c r="I14" s="14" t="n">
        <f aca="false">ROUNDUP(0.9*F14+0.1*H14,1)</f>
        <v>6.9</v>
      </c>
      <c r="J14" s="11"/>
      <c r="K14" s="11"/>
      <c r="L14" s="11"/>
      <c r="M14" s="11"/>
      <c r="N14" s="14"/>
      <c r="O14" s="11" t="n">
        <v>2</v>
      </c>
      <c r="P14" s="11"/>
      <c r="Q14" s="11" t="n">
        <v>2</v>
      </c>
      <c r="R14" s="11" t="n">
        <v>2</v>
      </c>
      <c r="S14" s="11" t="n">
        <v>2</v>
      </c>
      <c r="T14" s="14" t="n">
        <f aca="false">SUM(O14:S14)</f>
        <v>8</v>
      </c>
      <c r="U14" s="14" t="str">
        <f aca="false">IF(T14&gt;18,"Reprovado FREQ",IF(OR(I14&gt;=6,N14&gt;=6),"Aprovado",IF(I14&lt;6,"Reprovado","Aprovado")))</f>
        <v>Aprovado</v>
      </c>
      <c r="V14" s="11" t="s">
        <v>46</v>
      </c>
    </row>
    <row r="15" customFormat="false" ht="12.75" hidden="false" customHeight="true" outlineLevel="0" collapsed="false">
      <c r="A15" s="11" t="s">
        <v>47</v>
      </c>
      <c r="B15" s="11" t="s">
        <v>48</v>
      </c>
      <c r="C15" s="12" t="n">
        <v>3</v>
      </c>
      <c r="D15" s="12" t="n">
        <v>8.9</v>
      </c>
      <c r="E15" s="12" t="n">
        <v>9</v>
      </c>
      <c r="F15" s="13" t="n">
        <f aca="false">SUM(C15:E15)/3</f>
        <v>6.96666666666667</v>
      </c>
      <c r="G15" s="11" t="n">
        <v>6</v>
      </c>
      <c r="H15" s="13" t="n">
        <f aca="false">SUM(G15)/1.8</f>
        <v>3.33333333333333</v>
      </c>
      <c r="I15" s="14" t="n">
        <f aca="false">ROUNDUP(0.9*F15+0.1*H15,1)</f>
        <v>6.7</v>
      </c>
      <c r="J15" s="11"/>
      <c r="K15" s="11"/>
      <c r="L15" s="11"/>
      <c r="M15" s="11"/>
      <c r="N15" s="14"/>
      <c r="O15" s="11" t="n">
        <v>2</v>
      </c>
      <c r="P15" s="11" t="n">
        <v>2</v>
      </c>
      <c r="Q15" s="11" t="n">
        <v>4</v>
      </c>
      <c r="R15" s="11" t="n">
        <v>2</v>
      </c>
      <c r="S15" s="11"/>
      <c r="T15" s="14" t="n">
        <f aca="false">SUM(O15:S15)</f>
        <v>10</v>
      </c>
      <c r="U15" s="14" t="str">
        <f aca="false">IF(T15&gt;18,"Reprovado FREQ",IF(OR(I15&gt;=6,N15&gt;=6),"Aprovado",IF(I15&lt;6,"Reprovado","Aprovado")))</f>
        <v>Aprovado</v>
      </c>
      <c r="V15" s="11" t="s">
        <v>49</v>
      </c>
    </row>
    <row r="16" customFormat="false" ht="12.75" hidden="false" customHeight="true" outlineLevel="0" collapsed="false">
      <c r="A16" s="11" t="s">
        <v>50</v>
      </c>
      <c r="B16" s="11" t="s">
        <v>51</v>
      </c>
      <c r="C16" s="12" t="n">
        <v>6.6</v>
      </c>
      <c r="D16" s="12" t="n">
        <v>4</v>
      </c>
      <c r="E16" s="12" t="n">
        <v>0.5</v>
      </c>
      <c r="F16" s="13" t="n">
        <f aca="false">SUM(C16:E16)/3</f>
        <v>3.7</v>
      </c>
      <c r="G16" s="11" t="n">
        <v>7</v>
      </c>
      <c r="H16" s="13" t="n">
        <f aca="false">SUM(G16)/1.8</f>
        <v>3.88888888888889</v>
      </c>
      <c r="I16" s="14" t="n">
        <f aca="false">ROUNDUP(0.9*F16+0.1*H16,1)</f>
        <v>3.8</v>
      </c>
      <c r="J16" s="11"/>
      <c r="K16" s="11"/>
      <c r="L16" s="11"/>
      <c r="M16" s="11" t="s">
        <v>36</v>
      </c>
      <c r="N16" s="14"/>
      <c r="O16" s="11"/>
      <c r="P16" s="11"/>
      <c r="Q16" s="11" t="n">
        <v>2</v>
      </c>
      <c r="R16" s="11" t="n">
        <v>2</v>
      </c>
      <c r="S16" s="11" t="n">
        <v>2</v>
      </c>
      <c r="T16" s="14" t="n">
        <f aca="false">SUM(O16:S16)</f>
        <v>6</v>
      </c>
      <c r="U16" s="14" t="str">
        <f aca="false">IF(T16&gt;18,"Reprovado FREQ",IF(OR(I16&gt;=6,N16&gt;=6),"Aprovado",IF(I16&lt;6,"Reprovado","Aprovado")))</f>
        <v>Reprovado</v>
      </c>
      <c r="V16" s="11" t="s">
        <v>52</v>
      </c>
    </row>
    <row r="17" customFormat="false" ht="12.75" hidden="false" customHeight="true" outlineLevel="0" collapsed="false">
      <c r="A17" s="11" t="s">
        <v>53</v>
      </c>
      <c r="B17" s="11" t="s">
        <v>54</v>
      </c>
      <c r="C17" s="12" t="n">
        <v>6.6</v>
      </c>
      <c r="D17" s="12" t="n">
        <v>6.5</v>
      </c>
      <c r="E17" s="12" t="n">
        <v>5.5</v>
      </c>
      <c r="F17" s="13" t="n">
        <f aca="false">SUM(C17:E17)/3</f>
        <v>6.2</v>
      </c>
      <c r="G17" s="11" t="n">
        <v>14</v>
      </c>
      <c r="H17" s="13" t="n">
        <f aca="false">SUM(G17)/1.8</f>
        <v>7.77777777777778</v>
      </c>
      <c r="I17" s="14" t="n">
        <f aca="false">ROUNDUP(0.9*F17+0.1*H17,1)</f>
        <v>6.4</v>
      </c>
      <c r="J17" s="11"/>
      <c r="K17" s="11"/>
      <c r="L17" s="11"/>
      <c r="M17" s="11"/>
      <c r="N17" s="14"/>
      <c r="O17" s="11" t="n">
        <v>2</v>
      </c>
      <c r="P17" s="11"/>
      <c r="Q17" s="11"/>
      <c r="R17" s="11"/>
      <c r="S17" s="11"/>
      <c r="T17" s="14" t="n">
        <f aca="false">SUM(O17:S17)</f>
        <v>2</v>
      </c>
      <c r="U17" s="14" t="str">
        <f aca="false">IF(T17&gt;18,"Reprovado FREQ",IF(OR(I17&gt;=6,N17&gt;=6),"Aprovado",IF(I17&lt;6,"Reprovado","Aprovado")))</f>
        <v>Aprovado</v>
      </c>
      <c r="V17" s="11" t="s">
        <v>55</v>
      </c>
    </row>
    <row r="18" customFormat="false" ht="12.75" hidden="false" customHeight="true" outlineLevel="0" collapsed="false">
      <c r="A18" s="11" t="s">
        <v>56</v>
      </c>
      <c r="B18" s="11" t="s">
        <v>57</v>
      </c>
      <c r="C18" s="12" t="n">
        <v>3.3</v>
      </c>
      <c r="D18" s="12" t="n">
        <v>4</v>
      </c>
      <c r="E18" s="12"/>
      <c r="F18" s="13" t="n">
        <f aca="false">SUM(C18:E18)/3</f>
        <v>2.43333333333333</v>
      </c>
      <c r="G18" s="11" t="n">
        <v>10</v>
      </c>
      <c r="H18" s="13" t="n">
        <f aca="false">SUM(G18)/1.8</f>
        <v>5.55555555555556</v>
      </c>
      <c r="I18" s="14" t="n">
        <f aca="false">ROUNDUP(0.9*F18+0.1*H18,1)</f>
        <v>2.8</v>
      </c>
      <c r="J18" s="11"/>
      <c r="K18" s="11"/>
      <c r="L18" s="11"/>
      <c r="M18" s="11" t="n">
        <v>5</v>
      </c>
      <c r="N18" s="14" t="n">
        <v>5</v>
      </c>
      <c r="O18" s="11"/>
      <c r="P18" s="11" t="n">
        <v>2</v>
      </c>
      <c r="Q18" s="11"/>
      <c r="R18" s="11" t="n">
        <v>2</v>
      </c>
      <c r="S18" s="11" t="n">
        <v>2</v>
      </c>
      <c r="T18" s="14" t="n">
        <f aca="false">SUM(O18:S18)</f>
        <v>6</v>
      </c>
      <c r="U18" s="14" t="str">
        <f aca="false">IF(T18&gt;18,"Reprovado FREQ",IF(OR(I18&gt;=6,N18&gt;=6),"Aprovado",IF(I18&lt;6,"Reprovado","Aprovado")))</f>
        <v>Reprovado</v>
      </c>
      <c r="V18" s="11" t="s">
        <v>58</v>
      </c>
    </row>
    <row r="19" customFormat="false" ht="12.75" hidden="false" customHeight="true" outlineLevel="0" collapsed="false">
      <c r="A19" s="11" t="s">
        <v>59</v>
      </c>
      <c r="B19" s="11" t="s">
        <v>60</v>
      </c>
      <c r="C19" s="12" t="n">
        <v>9.8</v>
      </c>
      <c r="D19" s="12" t="n">
        <v>10</v>
      </c>
      <c r="E19" s="12" t="n">
        <v>10.9</v>
      </c>
      <c r="F19" s="13" t="n">
        <f aca="false">SUM(C19:E19)/3</f>
        <v>10.2333333333333</v>
      </c>
      <c r="G19" s="11" t="n">
        <v>16</v>
      </c>
      <c r="H19" s="13" t="n">
        <f aca="false">SUM(G19)/1.8</f>
        <v>8.88888888888889</v>
      </c>
      <c r="I19" s="14" t="n">
        <f aca="false">ROUNDUP(0.9*F19+0.1*H19,1)</f>
        <v>10.1</v>
      </c>
      <c r="J19" s="11"/>
      <c r="K19" s="11"/>
      <c r="L19" s="11"/>
      <c r="M19" s="11"/>
      <c r="N19" s="14"/>
      <c r="O19" s="11" t="n">
        <v>2</v>
      </c>
      <c r="P19" s="11"/>
      <c r="Q19" s="11" t="n">
        <v>2</v>
      </c>
      <c r="R19" s="11"/>
      <c r="S19" s="11"/>
      <c r="T19" s="14" t="n">
        <f aca="false">SUM(O19:S19)</f>
        <v>4</v>
      </c>
      <c r="U19" s="14" t="str">
        <f aca="false">IF(T19&gt;18,"Reprovado FREQ",IF(OR(I19&gt;=6,N19&gt;=6),"Aprovado",IF(I19&lt;6,"Reprovado","Aprovado")))</f>
        <v>Aprovado</v>
      </c>
      <c r="V19" s="11" t="s">
        <v>61</v>
      </c>
    </row>
    <row r="20" customFormat="false" ht="12.75" hidden="false" customHeight="true" outlineLevel="0" collapsed="false">
      <c r="A20" s="11" t="s">
        <v>62</v>
      </c>
      <c r="B20" s="11" t="s">
        <v>63</v>
      </c>
      <c r="C20" s="12" t="n">
        <v>8.2</v>
      </c>
      <c r="D20" s="12" t="n">
        <v>9</v>
      </c>
      <c r="E20" s="12" t="n">
        <v>3</v>
      </c>
      <c r="F20" s="13" t="n">
        <f aca="false">SUM(C20:E20)/3</f>
        <v>6.73333333333333</v>
      </c>
      <c r="G20" s="11" t="n">
        <v>18</v>
      </c>
      <c r="H20" s="13" t="n">
        <f aca="false">SUM(G20)/1.8</f>
        <v>10</v>
      </c>
      <c r="I20" s="14" t="n">
        <f aca="false">ROUNDUP(0.9*F20+0.1*H20,1)</f>
        <v>7.1</v>
      </c>
      <c r="J20" s="11"/>
      <c r="K20" s="11"/>
      <c r="L20" s="11"/>
      <c r="M20" s="11"/>
      <c r="N20" s="14"/>
      <c r="O20" s="11"/>
      <c r="P20" s="11" t="n">
        <v>4</v>
      </c>
      <c r="Q20" s="11"/>
      <c r="R20" s="11"/>
      <c r="S20" s="11"/>
      <c r="T20" s="14" t="n">
        <f aca="false">SUM(O20:S20)</f>
        <v>4</v>
      </c>
      <c r="U20" s="14" t="str">
        <f aca="false">IF(T20&gt;18,"Reprovado FREQ",IF(OR(I20&gt;=6,N20&gt;=6),"Aprovado",IF(I20&lt;6,"Reprovado","Aprovado")))</f>
        <v>Aprovado</v>
      </c>
      <c r="V20" s="11" t="s">
        <v>64</v>
      </c>
    </row>
    <row r="21" customFormat="false" ht="12.75" hidden="false" customHeight="true" outlineLevel="0" collapsed="false">
      <c r="A21" s="11" t="s">
        <v>65</v>
      </c>
      <c r="B21" s="11" t="s">
        <v>66</v>
      </c>
      <c r="C21" s="12" t="n">
        <v>8.8</v>
      </c>
      <c r="D21" s="12" t="n">
        <v>3</v>
      </c>
      <c r="E21" s="12"/>
      <c r="F21" s="13" t="n">
        <f aca="false">SUM(C21:E21)/3</f>
        <v>3.93333333333333</v>
      </c>
      <c r="G21" s="11" t="n">
        <v>2</v>
      </c>
      <c r="H21" s="13" t="n">
        <f aca="false">SUM(G21)/1.8</f>
        <v>1.11111111111111</v>
      </c>
      <c r="I21" s="14" t="n">
        <f aca="false">ROUNDUP(0.9*F21+0.1*H21,1)</f>
        <v>3.7</v>
      </c>
      <c r="J21" s="11"/>
      <c r="K21" s="11"/>
      <c r="L21" s="11" t="s">
        <v>36</v>
      </c>
      <c r="M21" s="11" t="s">
        <v>36</v>
      </c>
      <c r="N21" s="14"/>
      <c r="O21" s="11" t="n">
        <v>4</v>
      </c>
      <c r="P21" s="11" t="n">
        <v>4</v>
      </c>
      <c r="Q21" s="11" t="n">
        <v>2</v>
      </c>
      <c r="R21" s="11"/>
      <c r="S21" s="11"/>
      <c r="T21" s="14" t="n">
        <f aca="false">SUM(O21:S21)</f>
        <v>10</v>
      </c>
      <c r="U21" s="14" t="str">
        <f aca="false">IF(T21&gt;18,"Reprovado FREQ",IF(OR(I21&gt;=6,N21&gt;=6),"Aprovado",IF(I21&lt;6,"Reprovado","Aprovado")))</f>
        <v>Reprovado</v>
      </c>
      <c r="V21" s="11" t="s">
        <v>67</v>
      </c>
    </row>
    <row r="22" customFormat="false" ht="12.75" hidden="false" customHeight="true" outlineLevel="0" collapsed="false">
      <c r="A22" s="11" t="s">
        <v>68</v>
      </c>
      <c r="B22" s="11" t="s">
        <v>69</v>
      </c>
      <c r="C22" s="12" t="n">
        <v>6.6</v>
      </c>
      <c r="D22" s="12"/>
      <c r="E22" s="12"/>
      <c r="F22" s="13" t="n">
        <f aca="false">SUM(C22:E22)/3</f>
        <v>2.2</v>
      </c>
      <c r="G22" s="11" t="n">
        <v>9</v>
      </c>
      <c r="H22" s="13" t="n">
        <f aca="false">SUM(G22)/1.8</f>
        <v>5</v>
      </c>
      <c r="I22" s="14" t="n">
        <f aca="false">ROUNDUP(0.9*F22+0.1*H22,1)</f>
        <v>2.5</v>
      </c>
      <c r="J22" s="11"/>
      <c r="K22" s="11"/>
      <c r="L22" s="11"/>
      <c r="M22" s="11"/>
      <c r="N22" s="14"/>
      <c r="O22" s="11" t="n">
        <v>2</v>
      </c>
      <c r="P22" s="11" t="n">
        <v>4</v>
      </c>
      <c r="Q22" s="11" t="n">
        <v>8</v>
      </c>
      <c r="R22" s="11" t="n">
        <v>10</v>
      </c>
      <c r="S22" s="11" t="n">
        <v>4</v>
      </c>
      <c r="T22" s="14" t="n">
        <f aca="false">SUM(O22:S22)</f>
        <v>28</v>
      </c>
      <c r="U22" s="14" t="str">
        <f aca="false">IF(T22&gt;18,"Reprovado FREQ",IF(OR(I22&gt;=6,N22&gt;=6),"Aprovado",IF(I22&lt;6,"Reprovado","Aprovado")))</f>
        <v>Reprovado FREQ</v>
      </c>
      <c r="V22" s="11" t="s">
        <v>70</v>
      </c>
    </row>
    <row r="23" customFormat="false" ht="12.75" hidden="false" customHeight="true" outlineLevel="0" collapsed="false">
      <c r="A23" s="11" t="s">
        <v>71</v>
      </c>
      <c r="B23" s="11" t="s">
        <v>72</v>
      </c>
      <c r="C23" s="12" t="n">
        <v>1.8</v>
      </c>
      <c r="D23" s="12"/>
      <c r="E23" s="12"/>
      <c r="F23" s="13" t="n">
        <f aca="false">SUM(C23:E23)/3</f>
        <v>0.6</v>
      </c>
      <c r="G23" s="11" t="n">
        <v>13</v>
      </c>
      <c r="H23" s="13" t="n">
        <f aca="false">SUM(G23)/1.8</f>
        <v>7.22222222222222</v>
      </c>
      <c r="I23" s="14" t="n">
        <f aca="false">ROUNDUP(0.9*F23+0.1*H23,1)</f>
        <v>1.3</v>
      </c>
      <c r="J23" s="11"/>
      <c r="K23" s="11"/>
      <c r="L23" s="11"/>
      <c r="M23" s="11" t="n">
        <v>7.7</v>
      </c>
      <c r="N23" s="14" t="n">
        <v>7.7</v>
      </c>
      <c r="O23" s="11"/>
      <c r="P23" s="11" t="n">
        <v>4</v>
      </c>
      <c r="Q23" s="11" t="n">
        <v>4</v>
      </c>
      <c r="R23" s="11" t="n">
        <v>4</v>
      </c>
      <c r="S23" s="11" t="n">
        <v>4</v>
      </c>
      <c r="T23" s="14" t="n">
        <f aca="false">SUM(O23:S23)</f>
        <v>16</v>
      </c>
      <c r="U23" s="14" t="str">
        <f aca="false">IF(T23&gt;18,"Reprovado FREQ",IF(OR(I23&gt;=6,N23&gt;=6),"Aprovado",IF(I23&lt;6,"Reprovado","Aprovado")))</f>
        <v>Aprovado</v>
      </c>
      <c r="V23" s="11" t="s">
        <v>73</v>
      </c>
    </row>
    <row r="24" customFormat="false" ht="12.75" hidden="false" customHeight="true" outlineLevel="0" collapsed="false">
      <c r="A24" s="11" t="s">
        <v>74</v>
      </c>
      <c r="B24" s="11" t="s">
        <v>75</v>
      </c>
      <c r="C24" s="12" t="n">
        <v>6.9</v>
      </c>
      <c r="D24" s="12" t="n">
        <v>4.5</v>
      </c>
      <c r="E24" s="12" t="n">
        <v>7.3</v>
      </c>
      <c r="F24" s="13" t="n">
        <f aca="false">SUM(C24:E24)/3</f>
        <v>6.23333333333333</v>
      </c>
      <c r="G24" s="11" t="n">
        <v>16</v>
      </c>
      <c r="H24" s="13" t="n">
        <f aca="false">SUM(G24)/1.8</f>
        <v>8.88888888888889</v>
      </c>
      <c r="I24" s="14" t="n">
        <f aca="false">ROUNDUP(0.9*F24+0.1*H24,1)</f>
        <v>6.5</v>
      </c>
      <c r="J24" s="11"/>
      <c r="K24" s="11"/>
      <c r="L24" s="11"/>
      <c r="M24" s="11"/>
      <c r="N24" s="14"/>
      <c r="O24" s="11"/>
      <c r="P24" s="11" t="n">
        <v>2</v>
      </c>
      <c r="Q24" s="11" t="n">
        <v>4</v>
      </c>
      <c r="R24" s="11"/>
      <c r="S24" s="11" t="n">
        <v>2</v>
      </c>
      <c r="T24" s="14" t="n">
        <f aca="false">SUM(O24:S24)</f>
        <v>8</v>
      </c>
      <c r="U24" s="14" t="str">
        <f aca="false">IF(T24&gt;18,"Reprovado FREQ",IF(OR(I24&gt;=6,N24&gt;=6),"Aprovado",IF(I24&lt;6,"Reprovado","Aprovado")))</f>
        <v>Aprovado</v>
      </c>
      <c r="V24" s="11" t="s">
        <v>76</v>
      </c>
    </row>
    <row r="25" customFormat="false" ht="12.75" hidden="false" customHeight="true" outlineLevel="0" collapsed="false">
      <c r="A25" s="11" t="s">
        <v>77</v>
      </c>
      <c r="B25" s="11" t="s">
        <v>78</v>
      </c>
      <c r="C25" s="12" t="n">
        <v>7.6</v>
      </c>
      <c r="D25" s="12" t="n">
        <v>7</v>
      </c>
      <c r="E25" s="12" t="n">
        <v>1</v>
      </c>
      <c r="F25" s="13" t="n">
        <f aca="false">SUM(C25:E25)/3</f>
        <v>5.2</v>
      </c>
      <c r="G25" s="11" t="n">
        <v>11</v>
      </c>
      <c r="H25" s="13" t="n">
        <f aca="false">SUM(G25)/1.8</f>
        <v>6.11111111111111</v>
      </c>
      <c r="I25" s="14" t="n">
        <f aca="false">ROUNDUP(0.9*F25+0.1*H25,1)</f>
        <v>5.3</v>
      </c>
      <c r="J25" s="11"/>
      <c r="K25" s="11"/>
      <c r="L25" s="11" t="n">
        <v>3.3</v>
      </c>
      <c r="M25" s="11"/>
      <c r="N25" s="14" t="n">
        <v>6</v>
      </c>
      <c r="O25" s="11" t="n">
        <v>4</v>
      </c>
      <c r="P25" s="11" t="n">
        <v>8</v>
      </c>
      <c r="Q25" s="11" t="n">
        <v>4</v>
      </c>
      <c r="R25" s="11"/>
      <c r="S25" s="11" t="n">
        <v>2</v>
      </c>
      <c r="T25" s="14" t="n">
        <f aca="false">SUM(O25:S25)</f>
        <v>18</v>
      </c>
      <c r="U25" s="14" t="str">
        <f aca="false">IF(T25&gt;18,"Reprovado FREQ",IF(OR(I25&gt;=6,N25&gt;=6),"Aprovado",IF(I25&lt;6,"Reprovado","Aprovado")))</f>
        <v>Aprovado</v>
      </c>
      <c r="V25" s="11" t="s">
        <v>79</v>
      </c>
    </row>
    <row r="26" customFormat="false" ht="12.75" hidden="false" customHeight="true" outlineLevel="0" collapsed="false">
      <c r="A26" s="11" t="s">
        <v>80</v>
      </c>
      <c r="B26" s="11" t="s">
        <v>81</v>
      </c>
      <c r="C26" s="12" t="n">
        <v>8.7</v>
      </c>
      <c r="D26" s="12" t="n">
        <v>5</v>
      </c>
      <c r="E26" s="12" t="n">
        <v>11</v>
      </c>
      <c r="F26" s="13" t="n">
        <f aca="false">SUM(C26:E26)/3</f>
        <v>8.23333333333333</v>
      </c>
      <c r="G26" s="11" t="n">
        <v>8</v>
      </c>
      <c r="H26" s="13" t="n">
        <f aca="false">SUM(G26)/1.8</f>
        <v>4.44444444444444</v>
      </c>
      <c r="I26" s="14" t="n">
        <f aca="false">ROUNDUP(0.9*F26+0.1*H26,1)</f>
        <v>7.9</v>
      </c>
      <c r="J26" s="11"/>
      <c r="K26" s="11"/>
      <c r="L26" s="11"/>
      <c r="M26" s="11"/>
      <c r="N26" s="14"/>
      <c r="O26" s="11"/>
      <c r="P26" s="11"/>
      <c r="Q26" s="11" t="n">
        <v>4</v>
      </c>
      <c r="R26" s="11" t="n">
        <v>4</v>
      </c>
      <c r="S26" s="11" t="n">
        <v>2</v>
      </c>
      <c r="T26" s="14" t="n">
        <f aca="false">SUM(O26:S26)</f>
        <v>10</v>
      </c>
      <c r="U26" s="14" t="str">
        <f aca="false">IF(T26&gt;18,"Reprovado FREQ",IF(OR(I26&gt;=6,N26&gt;=6),"Aprovado",IF(I26&lt;6,"Reprovado","Aprovado")))</f>
        <v>Aprovado</v>
      </c>
      <c r="V26" s="11" t="s">
        <v>82</v>
      </c>
    </row>
    <row r="27" customFormat="false" ht="12.75" hidden="false" customHeight="true" outlineLevel="0" collapsed="false">
      <c r="A27" s="11" t="s">
        <v>83</v>
      </c>
      <c r="B27" s="11" t="s">
        <v>84</v>
      </c>
      <c r="C27" s="12" t="n">
        <v>3.1</v>
      </c>
      <c r="D27" s="12" t="n">
        <v>3</v>
      </c>
      <c r="E27" s="12" t="n">
        <v>5</v>
      </c>
      <c r="F27" s="13" t="n">
        <f aca="false">SUM(C27:E27)/3</f>
        <v>3.7</v>
      </c>
      <c r="G27" s="11" t="n">
        <v>18</v>
      </c>
      <c r="H27" s="13" t="n">
        <f aca="false">SUM(G27)/1.8</f>
        <v>10</v>
      </c>
      <c r="I27" s="14" t="n">
        <f aca="false">ROUNDUP(0.9*F27+0.1*H27,1)</f>
        <v>4.4</v>
      </c>
      <c r="J27" s="11"/>
      <c r="K27" s="11"/>
      <c r="L27" s="11"/>
      <c r="M27" s="11" t="n">
        <v>6.7</v>
      </c>
      <c r="N27" s="14" t="n">
        <v>6.7</v>
      </c>
      <c r="O27" s="11"/>
      <c r="P27" s="11"/>
      <c r="Q27" s="11"/>
      <c r="R27" s="11"/>
      <c r="S27" s="11"/>
      <c r="T27" s="14" t="n">
        <f aca="false">SUM(O27:S27)</f>
        <v>0</v>
      </c>
      <c r="U27" s="14" t="str">
        <f aca="false">IF(T27&gt;18,"Reprovado FREQ",IF(OR(I27&gt;=6,N27&gt;=6),"Aprovado",IF(I27&lt;6,"Reprovado","Aprovado")))</f>
        <v>Aprovado</v>
      </c>
      <c r="V27" s="11" t="s">
        <v>85</v>
      </c>
    </row>
    <row r="28" customFormat="false" ht="12.75" hidden="false" customHeight="true" outlineLevel="0" collapsed="false">
      <c r="A28" s="17"/>
      <c r="B28" s="18"/>
      <c r="C28" s="19"/>
      <c r="D28" s="19"/>
      <c r="E28" s="19"/>
      <c r="F28" s="20"/>
      <c r="H28" s="20"/>
      <c r="I28" s="21"/>
      <c r="J28" s="18"/>
      <c r="K28" s="18"/>
      <c r="L28" s="18"/>
      <c r="M28" s="18"/>
      <c r="N28" s="21"/>
      <c r="O28" s="18"/>
      <c r="P28" s="18"/>
      <c r="Q28" s="18"/>
      <c r="R28" s="18"/>
      <c r="S28" s="18"/>
      <c r="T28" s="21"/>
      <c r="U28" s="21"/>
      <c r="V28" s="18"/>
    </row>
    <row r="29" customFormat="false" ht="12.75" hidden="false" customHeight="true" outlineLevel="0" collapsed="false">
      <c r="A29" s="10"/>
      <c r="B29" s="22" t="s">
        <v>86</v>
      </c>
      <c r="C29" s="23" t="n">
        <f aca="false">AVERAGE(C7:C28)</f>
        <v>5.38571428571429</v>
      </c>
      <c r="D29" s="23" t="n">
        <f aca="false">AVERAGE(D7:D28)</f>
        <v>5.66111111111111</v>
      </c>
      <c r="E29" s="23" t="n">
        <f aca="false">AVERAGE(E7:E28)</f>
        <v>4.08</v>
      </c>
      <c r="F29" s="6" t="n">
        <f aca="false">AVERAGE(F7:F28)</f>
        <v>4.38412698412698</v>
      </c>
      <c r="G29" s="23" t="n">
        <f aca="false">AVERAGE(G7:G28)</f>
        <v>11.9047619047619</v>
      </c>
      <c r="H29" s="6" t="n">
        <f aca="false">AVERAGE(H7:H28)</f>
        <v>6.61375661375661</v>
      </c>
      <c r="I29" s="6" t="n">
        <f aca="false">AVERAGE(I7:I28)</f>
        <v>4.65238095238095</v>
      </c>
      <c r="J29" s="23"/>
      <c r="K29" s="23"/>
      <c r="L29" s="23"/>
      <c r="M29" s="23"/>
      <c r="N29" s="13" t="n">
        <f aca="false">AVERAGE(N7:N28)</f>
        <v>4.74</v>
      </c>
      <c r="O29" s="23" t="n">
        <f aca="false">AVERAGE(O7:O28)</f>
        <v>2.66666666666667</v>
      </c>
      <c r="P29" s="23" t="n">
        <f aca="false">AVERAGE(P7:P28)</f>
        <v>4</v>
      </c>
      <c r="Q29" s="23" t="n">
        <f aca="false">AVERAGE(Q7:Q28)</f>
        <v>3.125</v>
      </c>
      <c r="R29" s="23" t="n">
        <f aca="false">AVERAGE(R7:R28)</f>
        <v>3.07692307692308</v>
      </c>
      <c r="S29" s="23" t="n">
        <f aca="false">AVERAGE(S7:S28)</f>
        <v>2.5</v>
      </c>
      <c r="T29" s="6" t="n">
        <f aca="false">AVERAGE(T7:T28)</f>
        <v>9.14285714285714</v>
      </c>
      <c r="U29" s="10"/>
      <c r="V29" s="10"/>
    </row>
    <row r="31" customFormat="false" ht="12.75" hidden="false" customHeight="true" outlineLevel="0" collapsed="false"/>
  </sheetData>
  <mergeCells count="10">
    <mergeCell ref="A1:B1"/>
    <mergeCell ref="A4:A5"/>
    <mergeCell ref="B4:B5"/>
    <mergeCell ref="C4:F4"/>
    <mergeCell ref="G4:H4"/>
    <mergeCell ref="I4:I5"/>
    <mergeCell ref="J4:N4"/>
    <mergeCell ref="O4:T4"/>
    <mergeCell ref="U4:U5"/>
    <mergeCell ref="V4:V5"/>
  </mergeCells>
  <printOptions headings="false" gridLines="false" gridLinesSet="true" horizontalCentered="false" verticalCentered="false"/>
  <pageMargins left="0.3" right="0.3" top="0.3" bottom="0.3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3582</TotalTime>
  <Application>LibreOffice/4.3.4.1$Linux_X86_64 LibreOffice_project/430m0$Build-1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en-US</dc:language>
  <dcterms:modified xsi:type="dcterms:W3CDTF">2014-12-19T18:48:34Z</dcterms:modified>
  <cp:revision>14</cp:revision>
</cp:coreProperties>
</file>