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>
    <definedName name="cap">'Plan1'!$C$22:$C$31</definedName>
    <definedName name="n">'Plan1'!$D$22:$D$31</definedName>
    <definedName name="Q">'Plan1'!$B$22:$B$31</definedName>
    <definedName name="valor_otimo">'Plan1'!$E$32</definedName>
  </definedNames>
  <calcPr fullCalcOnLoad="1"/>
</workbook>
</file>

<file path=xl/comments1.xml><?xml version="1.0" encoding="utf-8"?>
<comments xmlns="http://schemas.openxmlformats.org/spreadsheetml/2006/main">
  <authors>
    <author>Felippe Pereira da Costa</author>
  </authors>
  <commentList>
    <comment ref="B21" authorId="0">
      <text>
        <r>
          <rPr>
            <b/>
            <sz val="10"/>
            <rFont val="Arial"/>
            <family val="2"/>
          </rPr>
          <t>Quantidade Disponível em cada Pilha</t>
        </r>
      </text>
    </comment>
    <comment ref="C21" authorId="0">
      <text>
        <r>
          <rPr>
            <b/>
            <sz val="10"/>
            <rFont val="Arial"/>
            <family val="2"/>
          </rPr>
          <t>Capacidade da Caçamba para cada Pilha</t>
        </r>
      </text>
    </comment>
    <comment ref="D21" authorId="0">
      <text>
        <r>
          <rPr>
            <b/>
            <sz val="10"/>
            <rFont val="Arial"/>
            <family val="2"/>
          </rPr>
          <t>Número de Caçambadas Necessárias</t>
        </r>
      </text>
    </comment>
    <comment ref="E21" authorId="0">
      <text>
        <r>
          <rPr>
            <b/>
            <sz val="10"/>
            <rFont val="Arial"/>
            <family val="2"/>
          </rPr>
          <t>Quantidade Retirada de cada Pilha</t>
        </r>
      </text>
    </comment>
  </commentList>
</comments>
</file>

<file path=xl/sharedStrings.xml><?xml version="1.0" encoding="utf-8"?>
<sst xmlns="http://schemas.openxmlformats.org/spreadsheetml/2006/main" count="54" uniqueCount="32">
  <si>
    <t>Problema da Mistura de Minérios</t>
  </si>
  <si>
    <t>Var_1</t>
  </si>
  <si>
    <t>Var_2</t>
  </si>
  <si>
    <t>Var_3</t>
  </si>
  <si>
    <t>Var_4</t>
  </si>
  <si>
    <t>Var_5</t>
  </si>
  <si>
    <t>Var_6</t>
  </si>
  <si>
    <t>Var_7</t>
  </si>
  <si>
    <t>Var_8</t>
  </si>
  <si>
    <t>Var_9</t>
  </si>
  <si>
    <t>Var_10</t>
  </si>
  <si>
    <t>Var_11</t>
  </si>
  <si>
    <t>Var_12</t>
  </si>
  <si>
    <t>Pilha_1</t>
  </si>
  <si>
    <t>Pilha_2</t>
  </si>
  <si>
    <t>Pilha_3</t>
  </si>
  <si>
    <t>Pilha_4</t>
  </si>
  <si>
    <t>Pilha_5</t>
  </si>
  <si>
    <t>Pilha_6</t>
  </si>
  <si>
    <t>Pilha_7</t>
  </si>
  <si>
    <t>Pilha_8</t>
  </si>
  <si>
    <t>Pilha_9</t>
  </si>
  <si>
    <t>Pilha_10</t>
  </si>
  <si>
    <t>Teor</t>
  </si>
  <si>
    <t>Mínimo</t>
  </si>
  <si>
    <t>Máximo</t>
  </si>
  <si>
    <t>Mistura</t>
  </si>
  <si>
    <t>QTD Pilha</t>
  </si>
  <si>
    <t>Cap_C</t>
  </si>
  <si>
    <t>N_C</t>
  </si>
  <si>
    <t>qi</t>
  </si>
  <si>
    <t>Total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</si>
</sst>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%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7" xfId="0" applyFont="1" applyFill="1" applyBorder="1" applyAlignment="1">
      <alignment/>
    </xf>
    <xf numFmtId="10" fontId="3" fillId="2" borderId="8" xfId="17" applyNumberFormat="1" applyFont="1" applyFill="1" applyBorder="1" applyAlignment="1">
      <alignment horizontal="center"/>
    </xf>
    <xf numFmtId="10" fontId="3" fillId="2" borderId="9" xfId="17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/>
    </xf>
    <xf numFmtId="10" fontId="3" fillId="3" borderId="8" xfId="17" applyNumberFormat="1" applyFont="1" applyFill="1" applyBorder="1" applyAlignment="1">
      <alignment horizontal="center"/>
    </xf>
    <xf numFmtId="10" fontId="3" fillId="3" borderId="9" xfId="17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/>
    </xf>
    <xf numFmtId="10" fontId="3" fillId="3" borderId="11" xfId="17" applyNumberFormat="1" applyFont="1" applyFill="1" applyBorder="1" applyAlignment="1">
      <alignment horizontal="center"/>
    </xf>
    <xf numFmtId="10" fontId="3" fillId="3" borderId="12" xfId="17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10" fontId="3" fillId="0" borderId="0" xfId="17" applyNumberFormat="1" applyFont="1" applyFill="1" applyBorder="1" applyAlignment="1">
      <alignment horizontal="center"/>
    </xf>
    <xf numFmtId="10" fontId="3" fillId="2" borderId="8" xfId="17" applyNumberFormat="1" applyFont="1" applyFill="1" applyBorder="1" applyAlignment="1">
      <alignment/>
    </xf>
    <xf numFmtId="10" fontId="3" fillId="2" borderId="9" xfId="17" applyNumberFormat="1" applyFont="1" applyFill="1" applyBorder="1" applyAlignment="1">
      <alignment/>
    </xf>
    <xf numFmtId="10" fontId="3" fillId="3" borderId="8" xfId="17" applyNumberFormat="1" applyFont="1" applyFill="1" applyBorder="1" applyAlignment="1">
      <alignment/>
    </xf>
    <xf numFmtId="10" fontId="3" fillId="3" borderId="9" xfId="17" applyNumberFormat="1" applyFont="1" applyFill="1" applyBorder="1" applyAlignment="1">
      <alignment/>
    </xf>
    <xf numFmtId="0" fontId="2" fillId="2" borderId="10" xfId="0" applyFont="1" applyFill="1" applyBorder="1" applyAlignment="1">
      <alignment/>
    </xf>
    <xf numFmtId="10" fontId="2" fillId="2" borderId="11" xfId="17" applyNumberFormat="1" applyFont="1" applyFill="1" applyBorder="1" applyAlignment="1">
      <alignment/>
    </xf>
    <xf numFmtId="10" fontId="2" fillId="2" borderId="12" xfId="17" applyNumberFormat="1" applyFont="1" applyFill="1" applyBorder="1" applyAlignment="1">
      <alignment/>
    </xf>
    <xf numFmtId="164" fontId="0" fillId="0" borderId="0" xfId="17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2" fillId="0" borderId="6" xfId="0" applyFont="1" applyFill="1" applyBorder="1" applyAlignment="1">
      <alignment horizontal="center"/>
    </xf>
    <xf numFmtId="0" fontId="0" fillId="0" borderId="4" xfId="0" applyFont="1" applyBorder="1" applyAlignment="1">
      <alignment horizontal="left" vertical="top" indent="4"/>
    </xf>
    <xf numFmtId="0" fontId="0" fillId="0" borderId="5" xfId="0" applyFont="1" applyBorder="1" applyAlignment="1">
      <alignment horizontal="left" vertical="top" indent="4"/>
    </xf>
    <xf numFmtId="0" fontId="0" fillId="0" borderId="6" xfId="0" applyFont="1" applyBorder="1" applyAlignment="1">
      <alignment horizontal="left" vertical="top" indent="4"/>
    </xf>
    <xf numFmtId="0" fontId="3" fillId="2" borderId="8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0" fillId="0" borderId="7" xfId="0" applyFont="1" applyBorder="1" applyAlignment="1">
      <alignment horizontal="left" vertical="top" indent="4"/>
    </xf>
    <xf numFmtId="0" fontId="0" fillId="0" borderId="8" xfId="0" applyFont="1" applyBorder="1" applyAlignment="1">
      <alignment horizontal="left" vertical="top" indent="4"/>
    </xf>
    <xf numFmtId="0" fontId="0" fillId="0" borderId="9" xfId="0" applyFont="1" applyBorder="1" applyAlignment="1">
      <alignment horizontal="left" vertical="top" indent="4"/>
    </xf>
    <xf numFmtId="0" fontId="3" fillId="3" borderId="8" xfId="0" applyFont="1" applyFill="1" applyBorder="1" applyAlignment="1">
      <alignment horizontal="right" wrapText="1"/>
    </xf>
    <xf numFmtId="0" fontId="3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3" fillId="3" borderId="14" xfId="0" applyFont="1" applyFill="1" applyBorder="1" applyAlignment="1">
      <alignment horizontal="right" wrapText="1"/>
    </xf>
    <xf numFmtId="0" fontId="3" fillId="3" borderId="14" xfId="0" applyFont="1" applyFill="1" applyBorder="1" applyAlignment="1">
      <alignment/>
    </xf>
    <xf numFmtId="0" fontId="3" fillId="3" borderId="15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" fillId="4" borderId="18" xfId="0" applyFont="1" applyFill="1" applyBorder="1" applyAlignment="1">
      <alignment/>
    </xf>
    <xf numFmtId="0" fontId="0" fillId="0" borderId="10" xfId="0" applyFont="1" applyBorder="1" applyAlignment="1">
      <alignment horizontal="left" vertical="top" indent="4"/>
    </xf>
    <xf numFmtId="0" fontId="0" fillId="0" borderId="11" xfId="0" applyFont="1" applyBorder="1" applyAlignment="1">
      <alignment horizontal="left" vertical="top" indent="4"/>
    </xf>
    <xf numFmtId="0" fontId="0" fillId="0" borderId="12" xfId="0" applyFont="1" applyBorder="1" applyAlignment="1">
      <alignment horizontal="left" vertical="top" indent="4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dos\M_Mestrado\Mistura\mis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Auxiliar"/>
    </sheetNames>
    <sheetDataSet>
      <sheetData sheetId="1">
        <row r="11">
          <cell r="A11">
            <v>439.02</v>
          </cell>
          <cell r="B11">
            <v>314.23499999999996</v>
          </cell>
          <cell r="C11">
            <v>274.95</v>
          </cell>
          <cell r="D11">
            <v>542.265</v>
          </cell>
          <cell r="E11">
            <v>340.87199999999996</v>
          </cell>
          <cell r="F11">
            <v>331.395</v>
          </cell>
          <cell r="G11">
            <v>542.13</v>
          </cell>
          <cell r="H11">
            <v>201.22500000000002</v>
          </cell>
          <cell r="I11">
            <v>254.175</v>
          </cell>
          <cell r="J11">
            <v>307.125</v>
          </cell>
          <cell r="K11">
            <v>360.075</v>
          </cell>
          <cell r="L11">
            <v>372.525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G21" sqref="G21:M32"/>
    </sheetView>
  </sheetViews>
  <sheetFormatPr defaultColWidth="9.140625" defaultRowHeight="12.75"/>
  <sheetData>
    <row r="1" spans="1:13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5"/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7" t="s">
        <v>12</v>
      </c>
    </row>
    <row r="4" spans="1:13" ht="12.75">
      <c r="A4" s="8" t="s">
        <v>13</v>
      </c>
      <c r="B4" s="9">
        <v>0.12</v>
      </c>
      <c r="C4" s="9">
        <v>0.033</v>
      </c>
      <c r="D4" s="9">
        <v>0.03</v>
      </c>
      <c r="E4" s="9">
        <v>0.076</v>
      </c>
      <c r="F4" s="9">
        <v>0.009000000000000001</v>
      </c>
      <c r="G4" s="9">
        <v>0.033</v>
      </c>
      <c r="H4" s="9">
        <v>0.008</v>
      </c>
      <c r="I4" s="9">
        <v>0.042</v>
      </c>
      <c r="J4" s="9">
        <v>0.076</v>
      </c>
      <c r="K4" s="9">
        <v>0.11</v>
      </c>
      <c r="L4" s="9">
        <v>0.14400000000000002</v>
      </c>
      <c r="M4" s="10">
        <v>0.17800000000000002</v>
      </c>
    </row>
    <row r="5" spans="1:13" ht="12.75">
      <c r="A5" s="11" t="s">
        <v>14</v>
      </c>
      <c r="B5" s="12">
        <v>0.055</v>
      </c>
      <c r="C5" s="12">
        <v>0.062</v>
      </c>
      <c r="D5" s="12">
        <v>0.04</v>
      </c>
      <c r="E5" s="12">
        <v>0.0801</v>
      </c>
      <c r="F5" s="12">
        <v>0.013999999999999999</v>
      </c>
      <c r="G5" s="12">
        <v>0.063</v>
      </c>
      <c r="H5" s="12">
        <v>0.11</v>
      </c>
      <c r="I5" s="12">
        <v>0.013999999999999999</v>
      </c>
      <c r="J5" s="12">
        <v>0.0149</v>
      </c>
      <c r="K5" s="12">
        <v>0.0158</v>
      </c>
      <c r="L5" s="12">
        <v>0.0167</v>
      </c>
      <c r="M5" s="13">
        <v>0.0176</v>
      </c>
    </row>
    <row r="6" spans="1:13" ht="12.75">
      <c r="A6" s="8" t="s">
        <v>15</v>
      </c>
      <c r="B6" s="9">
        <v>0.06</v>
      </c>
      <c r="C6" s="9">
        <v>0.011000000000000001</v>
      </c>
      <c r="D6" s="9">
        <v>0.011000000000000001</v>
      </c>
      <c r="E6" s="9">
        <v>0.075</v>
      </c>
      <c r="F6" s="9">
        <v>0.055999999999999994</v>
      </c>
      <c r="G6" s="9">
        <v>0.11</v>
      </c>
      <c r="H6" s="9">
        <v>0.013000000000000001</v>
      </c>
      <c r="I6" s="9">
        <v>0.026000000000000002</v>
      </c>
      <c r="J6" s="9">
        <v>0.039</v>
      </c>
      <c r="K6" s="9">
        <v>0.052000000000000005</v>
      </c>
      <c r="L6" s="9">
        <v>0.065</v>
      </c>
      <c r="M6" s="10">
        <v>0.078</v>
      </c>
    </row>
    <row r="7" spans="1:13" ht="12.75">
      <c r="A7" s="11" t="s">
        <v>16</v>
      </c>
      <c r="B7" s="12">
        <v>0.04</v>
      </c>
      <c r="C7" s="12">
        <v>0.076</v>
      </c>
      <c r="D7" s="12">
        <v>0.02</v>
      </c>
      <c r="E7" s="12">
        <v>0.04</v>
      </c>
      <c r="F7" s="12">
        <v>0.043</v>
      </c>
      <c r="G7" s="12">
        <v>0.09</v>
      </c>
      <c r="H7" s="12">
        <v>0.022000000000000002</v>
      </c>
      <c r="I7" s="12">
        <v>0.045</v>
      </c>
      <c r="J7" s="12">
        <v>0.068</v>
      </c>
      <c r="K7" s="12">
        <v>0.091</v>
      </c>
      <c r="L7" s="12">
        <v>0.114</v>
      </c>
      <c r="M7" s="13">
        <v>0.13699999999999998</v>
      </c>
    </row>
    <row r="8" spans="1:13" ht="12.75">
      <c r="A8" s="8" t="s">
        <v>17</v>
      </c>
      <c r="B8" s="9">
        <v>0.033</v>
      </c>
      <c r="C8" s="9">
        <v>0.040999999999999995</v>
      </c>
      <c r="D8" s="9">
        <v>0.049</v>
      </c>
      <c r="E8" s="9">
        <v>0.057</v>
      </c>
      <c r="F8" s="9">
        <v>0.065</v>
      </c>
      <c r="G8" s="9">
        <v>0.073</v>
      </c>
      <c r="H8" s="9">
        <v>0.081</v>
      </c>
      <c r="I8" s="9">
        <v>0.08900000000000001</v>
      </c>
      <c r="J8" s="9">
        <v>0.09699999999999999</v>
      </c>
      <c r="K8" s="9">
        <v>0.105</v>
      </c>
      <c r="L8" s="9">
        <v>0.113</v>
      </c>
      <c r="M8" s="10">
        <v>0.031</v>
      </c>
    </row>
    <row r="9" spans="1:13" ht="12.75">
      <c r="A9" s="11" t="s">
        <v>18</v>
      </c>
      <c r="B9" s="12">
        <v>0.043</v>
      </c>
      <c r="C9" s="12">
        <v>0.044500000000000005</v>
      </c>
      <c r="D9" s="12">
        <v>0.046</v>
      </c>
      <c r="E9" s="12">
        <v>0.0475</v>
      </c>
      <c r="F9" s="12">
        <v>0.049</v>
      </c>
      <c r="G9" s="12">
        <v>0.050499999999999996</v>
      </c>
      <c r="H9" s="12">
        <v>0.052000000000000005</v>
      </c>
      <c r="I9" s="12">
        <v>0.0535</v>
      </c>
      <c r="J9" s="12">
        <v>0.055</v>
      </c>
      <c r="K9" s="12">
        <v>0.0565</v>
      </c>
      <c r="L9" s="12">
        <v>0.057999999999999996</v>
      </c>
      <c r="M9" s="13">
        <v>0.059500000000000004</v>
      </c>
    </row>
    <row r="10" spans="1:13" ht="12.75">
      <c r="A10" s="8" t="s">
        <v>19</v>
      </c>
      <c r="B10" s="9">
        <v>0.077</v>
      </c>
      <c r="C10" s="9">
        <v>0.03</v>
      </c>
      <c r="D10" s="9">
        <v>0.059000000000000004</v>
      </c>
      <c r="E10" s="9">
        <v>0.091</v>
      </c>
      <c r="F10" s="9">
        <v>0.08</v>
      </c>
      <c r="G10" s="9">
        <v>0.01</v>
      </c>
      <c r="H10" s="9">
        <v>0.065</v>
      </c>
      <c r="I10" s="9">
        <v>0.011000000000000001</v>
      </c>
      <c r="J10" s="9">
        <v>0.025</v>
      </c>
      <c r="K10" s="9">
        <v>0.039</v>
      </c>
      <c r="L10" s="9">
        <v>0.053</v>
      </c>
      <c r="M10" s="10">
        <v>0.067</v>
      </c>
    </row>
    <row r="11" spans="1:13" ht="12.75">
      <c r="A11" s="11" t="s">
        <v>20</v>
      </c>
      <c r="B11" s="12">
        <v>0.043</v>
      </c>
      <c r="C11" s="12">
        <v>0.0315</v>
      </c>
      <c r="D11" s="12">
        <v>0.024</v>
      </c>
      <c r="E11" s="12">
        <v>0.055999999999999994</v>
      </c>
      <c r="F11" s="12">
        <v>0.043</v>
      </c>
      <c r="G11" s="12">
        <v>0.021</v>
      </c>
      <c r="H11" s="12">
        <v>0.0665</v>
      </c>
      <c r="I11" s="12">
        <v>0.016</v>
      </c>
      <c r="J11" s="12">
        <v>0.017</v>
      </c>
      <c r="K11" s="12">
        <v>0.018000000000000002</v>
      </c>
      <c r="L11" s="12">
        <v>0.019</v>
      </c>
      <c r="M11" s="13">
        <v>0.02</v>
      </c>
    </row>
    <row r="12" spans="1:13" ht="12.75">
      <c r="A12" s="8" t="s">
        <v>21</v>
      </c>
      <c r="B12" s="9">
        <v>0.046</v>
      </c>
      <c r="C12" s="9">
        <v>0.033</v>
      </c>
      <c r="D12" s="9">
        <v>0.0245</v>
      </c>
      <c r="E12" s="9">
        <v>0.061</v>
      </c>
      <c r="F12" s="9">
        <v>0.0432</v>
      </c>
      <c r="G12" s="9">
        <v>0.032</v>
      </c>
      <c r="H12" s="9">
        <v>0.068</v>
      </c>
      <c r="I12" s="9">
        <v>0.021</v>
      </c>
      <c r="J12" s="9">
        <v>0.025</v>
      </c>
      <c r="K12" s="9">
        <v>0.028999999999999998</v>
      </c>
      <c r="L12" s="9">
        <v>0.033</v>
      </c>
      <c r="M12" s="10">
        <v>0.037000000000000005</v>
      </c>
    </row>
    <row r="13" spans="1:13" ht="13.5" thickBot="1">
      <c r="A13" s="14" t="s">
        <v>22</v>
      </c>
      <c r="B13" s="15">
        <v>0.049</v>
      </c>
      <c r="C13" s="15">
        <v>0.0345</v>
      </c>
      <c r="D13" s="15">
        <v>0.025</v>
      </c>
      <c r="E13" s="15">
        <v>0.066</v>
      </c>
      <c r="F13" s="15">
        <v>0.0434</v>
      </c>
      <c r="G13" s="15">
        <v>0.043</v>
      </c>
      <c r="H13" s="15">
        <v>0.0695</v>
      </c>
      <c r="I13" s="15">
        <v>0.026000000000000002</v>
      </c>
      <c r="J13" s="15">
        <v>0.0265</v>
      </c>
      <c r="K13" s="15">
        <v>0.027000000000000003</v>
      </c>
      <c r="L13" s="15">
        <v>0.0275</v>
      </c>
      <c r="M13" s="16">
        <v>0.027999999999999997</v>
      </c>
    </row>
    <row r="14" spans="1:13" ht="13.5" thickBo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1:13" ht="12.75">
      <c r="A15" s="5" t="s">
        <v>23</v>
      </c>
      <c r="B15" s="6" t="s">
        <v>1</v>
      </c>
      <c r="C15" s="6" t="s">
        <v>2</v>
      </c>
      <c r="D15" s="6" t="s">
        <v>3</v>
      </c>
      <c r="E15" s="6" t="s">
        <v>4</v>
      </c>
      <c r="F15" s="6" t="s">
        <v>5</v>
      </c>
      <c r="G15" s="6" t="s">
        <v>6</v>
      </c>
      <c r="H15" s="6" t="s">
        <v>7</v>
      </c>
      <c r="I15" s="6" t="s">
        <v>8</v>
      </c>
      <c r="J15" s="6" t="s">
        <v>9</v>
      </c>
      <c r="K15" s="6" t="s">
        <v>10</v>
      </c>
      <c r="L15" s="6" t="s">
        <v>11</v>
      </c>
      <c r="M15" s="7" t="s">
        <v>12</v>
      </c>
    </row>
    <row r="16" spans="1:13" ht="12.75">
      <c r="A16" s="8" t="s">
        <v>24</v>
      </c>
      <c r="B16" s="19">
        <v>0.008</v>
      </c>
      <c r="C16" s="19">
        <v>0.011000000000000001</v>
      </c>
      <c r="D16" s="19">
        <v>0.01</v>
      </c>
      <c r="E16" s="19">
        <v>0.03</v>
      </c>
      <c r="F16" s="19">
        <v>0.0001</v>
      </c>
      <c r="G16" s="19">
        <v>0.022000000000000002</v>
      </c>
      <c r="H16" s="19">
        <v>0.011</v>
      </c>
      <c r="I16" s="19">
        <v>0.01</v>
      </c>
      <c r="J16" s="19">
        <v>0.01</v>
      </c>
      <c r="K16" s="19">
        <v>0.02</v>
      </c>
      <c r="L16" s="19">
        <v>0.03</v>
      </c>
      <c r="M16" s="20">
        <v>0.015</v>
      </c>
    </row>
    <row r="17" spans="1:13" ht="12.75">
      <c r="A17" s="11" t="s">
        <v>25</v>
      </c>
      <c r="B17" s="21">
        <v>0.13</v>
      </c>
      <c r="C17" s="21">
        <v>0.22</v>
      </c>
      <c r="D17" s="21">
        <v>0.22</v>
      </c>
      <c r="E17" s="21">
        <v>0.08800000000000001</v>
      </c>
      <c r="F17" s="21">
        <v>0.15</v>
      </c>
      <c r="G17" s="21">
        <v>0.11</v>
      </c>
      <c r="H17" s="21">
        <v>0.24</v>
      </c>
      <c r="I17" s="21">
        <v>0.06</v>
      </c>
      <c r="J17" s="21">
        <v>0.16</v>
      </c>
      <c r="K17" s="21">
        <v>0.17</v>
      </c>
      <c r="L17" s="21">
        <v>0.1</v>
      </c>
      <c r="M17" s="22">
        <v>0.13</v>
      </c>
    </row>
    <row r="18" spans="1:13" ht="13.5" thickBot="1">
      <c r="A18" s="23" t="s">
        <v>26</v>
      </c>
      <c r="B18" s="24">
        <f>'[1]Auxiliar'!A11/valor_otimo</f>
        <v>0.05606896551724138</v>
      </c>
      <c r="C18" s="24">
        <f>'[1]Auxiliar'!B11/valor_otimo</f>
        <v>0.040132183908045974</v>
      </c>
      <c r="D18" s="24">
        <f>'[1]Auxiliar'!C11/valor_otimo</f>
        <v>0.03511494252873563</v>
      </c>
      <c r="E18" s="24">
        <f>'[1]Auxiliar'!D11/valor_otimo</f>
        <v>0.06925478927203065</v>
      </c>
      <c r="F18" s="24">
        <f>'[1]Auxiliar'!E11/valor_otimo</f>
        <v>0.04353409961685823</v>
      </c>
      <c r="G18" s="24">
        <f>'[1]Auxiliar'!F11/valor_otimo</f>
        <v>0.04232375478927203</v>
      </c>
      <c r="H18" s="24">
        <f>'[1]Auxiliar'!G11/valor_otimo</f>
        <v>0.06923754789272031</v>
      </c>
      <c r="I18" s="24">
        <f>'[1]Auxiliar'!H11/valor_otimo</f>
        <v>0.0256992337164751</v>
      </c>
      <c r="J18" s="24">
        <f>'[1]Auxiliar'!I11/valor_otimo</f>
        <v>0.03246168582375479</v>
      </c>
      <c r="K18" s="24">
        <f>'[1]Auxiliar'!J11/valor_otimo</f>
        <v>0.039224137931034485</v>
      </c>
      <c r="L18" s="24">
        <f>'[1]Auxiliar'!K11/valor_otimo</f>
        <v>0.04598659003831417</v>
      </c>
      <c r="M18" s="25">
        <f>'[1]Auxiliar'!L11/valor_otimo</f>
        <v>0.04757662835249042</v>
      </c>
    </row>
    <row r="19" spans="1:13" ht="12.7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3.5" thickBot="1">
      <c r="A20" s="3"/>
      <c r="B20" s="4"/>
      <c r="C20" s="4"/>
      <c r="D20" s="4"/>
      <c r="E20" s="4"/>
      <c r="F20" s="26"/>
      <c r="G20" s="27"/>
      <c r="H20" s="26"/>
      <c r="I20" s="27"/>
      <c r="J20" s="27"/>
      <c r="K20" s="27"/>
      <c r="L20" s="27"/>
      <c r="M20" s="27"/>
    </row>
    <row r="21" spans="1:13" ht="12.75">
      <c r="A21" s="28"/>
      <c r="B21" s="6" t="s">
        <v>27</v>
      </c>
      <c r="C21" s="6" t="s">
        <v>28</v>
      </c>
      <c r="D21" s="6" t="s">
        <v>29</v>
      </c>
      <c r="E21" s="29" t="s">
        <v>30</v>
      </c>
      <c r="F21" s="4"/>
      <c r="G21" s="30"/>
      <c r="H21" s="31"/>
      <c r="I21" s="31"/>
      <c r="J21" s="31"/>
      <c r="K21" s="31"/>
      <c r="L21" s="31"/>
      <c r="M21" s="32"/>
    </row>
    <row r="22" spans="1:13" ht="12.75">
      <c r="A22" s="8" t="s">
        <v>13</v>
      </c>
      <c r="B22" s="33">
        <v>438</v>
      </c>
      <c r="C22" s="34">
        <v>30</v>
      </c>
      <c r="D22" s="34">
        <v>14</v>
      </c>
      <c r="E22" s="35">
        <v>420</v>
      </c>
      <c r="F22" s="4"/>
      <c r="G22" s="36"/>
      <c r="H22" s="37"/>
      <c r="I22" s="37"/>
      <c r="J22" s="37"/>
      <c r="K22" s="37"/>
      <c r="L22" s="37"/>
      <c r="M22" s="38"/>
    </row>
    <row r="23" spans="1:13" ht="12.75">
      <c r="A23" s="11" t="s">
        <v>14</v>
      </c>
      <c r="B23" s="39">
        <v>1500</v>
      </c>
      <c r="C23" s="40">
        <v>30</v>
      </c>
      <c r="D23" s="40">
        <v>50</v>
      </c>
      <c r="E23" s="41">
        <v>1500</v>
      </c>
      <c r="F23" s="4"/>
      <c r="G23" s="36"/>
      <c r="H23" s="37"/>
      <c r="I23" s="37"/>
      <c r="J23" s="37"/>
      <c r="K23" s="37"/>
      <c r="L23" s="37"/>
      <c r="M23" s="38"/>
    </row>
    <row r="24" spans="1:13" ht="12.75">
      <c r="A24" s="8" t="s">
        <v>15</v>
      </c>
      <c r="B24" s="33">
        <v>230</v>
      </c>
      <c r="C24" s="34">
        <v>30</v>
      </c>
      <c r="D24" s="34">
        <v>7</v>
      </c>
      <c r="E24" s="35">
        <v>210</v>
      </c>
      <c r="F24" s="4"/>
      <c r="G24" s="36"/>
      <c r="H24" s="37"/>
      <c r="I24" s="37"/>
      <c r="J24" s="37"/>
      <c r="K24" s="37"/>
      <c r="L24" s="37"/>
      <c r="M24" s="38"/>
    </row>
    <row r="25" spans="1:13" ht="12.75">
      <c r="A25" s="11" t="s">
        <v>16</v>
      </c>
      <c r="B25" s="39">
        <v>300</v>
      </c>
      <c r="C25" s="40">
        <v>30</v>
      </c>
      <c r="D25" s="40">
        <v>10</v>
      </c>
      <c r="E25" s="41">
        <v>300</v>
      </c>
      <c r="F25" s="4"/>
      <c r="G25" s="36"/>
      <c r="H25" s="37"/>
      <c r="I25" s="37"/>
      <c r="J25" s="37"/>
      <c r="K25" s="37"/>
      <c r="L25" s="37"/>
      <c r="M25" s="38"/>
    </row>
    <row r="26" spans="1:13" ht="12.75">
      <c r="A26" s="8" t="s">
        <v>17</v>
      </c>
      <c r="B26" s="33">
        <v>450</v>
      </c>
      <c r="C26" s="34">
        <v>30</v>
      </c>
      <c r="D26" s="34">
        <v>15</v>
      </c>
      <c r="E26" s="35">
        <v>450</v>
      </c>
      <c r="F26" s="4"/>
      <c r="G26" s="36"/>
      <c r="H26" s="37"/>
      <c r="I26" s="37"/>
      <c r="J26" s="37"/>
      <c r="K26" s="37"/>
      <c r="L26" s="37"/>
      <c r="M26" s="38"/>
    </row>
    <row r="27" spans="1:13" ht="12.75">
      <c r="A27" s="11" t="s">
        <v>18</v>
      </c>
      <c r="B27" s="39">
        <v>330</v>
      </c>
      <c r="C27" s="40">
        <v>30</v>
      </c>
      <c r="D27" s="40">
        <v>11</v>
      </c>
      <c r="E27" s="41">
        <v>330</v>
      </c>
      <c r="F27" s="4"/>
      <c r="G27" s="36"/>
      <c r="H27" s="37"/>
      <c r="I27" s="37"/>
      <c r="J27" s="37"/>
      <c r="K27" s="37"/>
      <c r="L27" s="37"/>
      <c r="M27" s="38"/>
    </row>
    <row r="28" spans="1:13" ht="12.75">
      <c r="A28" s="8" t="s">
        <v>19</v>
      </c>
      <c r="B28" s="33">
        <v>1260</v>
      </c>
      <c r="C28" s="34">
        <v>30</v>
      </c>
      <c r="D28" s="34">
        <v>42</v>
      </c>
      <c r="E28" s="35">
        <v>1260</v>
      </c>
      <c r="F28" s="4"/>
      <c r="G28" s="36"/>
      <c r="H28" s="37"/>
      <c r="I28" s="37"/>
      <c r="J28" s="37"/>
      <c r="K28" s="37"/>
      <c r="L28" s="37"/>
      <c r="M28" s="38"/>
    </row>
    <row r="29" spans="1:13" ht="12.75">
      <c r="A29" s="11" t="s">
        <v>20</v>
      </c>
      <c r="B29" s="39">
        <v>1000</v>
      </c>
      <c r="C29" s="40">
        <v>30</v>
      </c>
      <c r="D29" s="40">
        <v>33</v>
      </c>
      <c r="E29" s="41">
        <v>990</v>
      </c>
      <c r="F29" s="4"/>
      <c r="G29" s="36"/>
      <c r="H29" s="37"/>
      <c r="I29" s="37"/>
      <c r="J29" s="37"/>
      <c r="K29" s="37"/>
      <c r="L29" s="37"/>
      <c r="M29" s="38"/>
    </row>
    <row r="30" spans="1:13" ht="12.75">
      <c r="A30" s="8" t="s">
        <v>21</v>
      </c>
      <c r="B30" s="33">
        <v>1100</v>
      </c>
      <c r="C30" s="34">
        <v>30</v>
      </c>
      <c r="D30" s="34">
        <v>36</v>
      </c>
      <c r="E30" s="35">
        <v>1080</v>
      </c>
      <c r="F30" s="4"/>
      <c r="G30" s="36"/>
      <c r="H30" s="37"/>
      <c r="I30" s="37"/>
      <c r="J30" s="37"/>
      <c r="K30" s="37"/>
      <c r="L30" s="37"/>
      <c r="M30" s="38"/>
    </row>
    <row r="31" spans="1:13" ht="13.5" thickBot="1">
      <c r="A31" s="42" t="s">
        <v>22</v>
      </c>
      <c r="B31" s="43">
        <v>1300</v>
      </c>
      <c r="C31" s="44">
        <v>30</v>
      </c>
      <c r="D31" s="44">
        <v>43</v>
      </c>
      <c r="E31" s="45">
        <v>1290</v>
      </c>
      <c r="F31" s="4"/>
      <c r="G31" s="36"/>
      <c r="H31" s="37"/>
      <c r="I31" s="37"/>
      <c r="J31" s="37"/>
      <c r="K31" s="37"/>
      <c r="L31" s="37"/>
      <c r="M31" s="38"/>
    </row>
    <row r="32" spans="1:13" ht="13.5" thickBot="1">
      <c r="A32" s="46" t="s">
        <v>31</v>
      </c>
      <c r="B32" s="47">
        <f>SUM(Q)</f>
        <v>7908</v>
      </c>
      <c r="C32" s="47">
        <f>SUM(cap)</f>
        <v>300</v>
      </c>
      <c r="D32" s="47">
        <f>SUM(n)</f>
        <v>261</v>
      </c>
      <c r="E32" s="48">
        <v>7830</v>
      </c>
      <c r="F32" s="4"/>
      <c r="G32" s="49"/>
      <c r="H32" s="50"/>
      <c r="I32" s="50"/>
      <c r="J32" s="50"/>
      <c r="K32" s="50"/>
      <c r="L32" s="50"/>
      <c r="M32" s="51"/>
    </row>
    <row r="33" spans="1:13" ht="13.5" thickBot="1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</row>
  </sheetData>
  <mergeCells count="2">
    <mergeCell ref="A1:M1"/>
    <mergeCell ref="G21:M32"/>
  </mergeCells>
  <conditionalFormatting sqref="B18:M18">
    <cfRule type="cellIs" priority="1" dxfId="0" operator="lessThan" stopIfTrue="1">
      <formula>B$16</formula>
    </cfRule>
    <cfRule type="cellIs" priority="2" dxfId="0" operator="greaterThan" stopIfTrue="1">
      <formula>B$17</formula>
    </cfRule>
  </conditionalFormatting>
  <printOptions/>
  <pageMargins left="0.75" right="0.75" top="1" bottom="1" header="0.492125985" footer="0.49212598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Marcone Jamilson Freitas Souza</dc:creator>
  <cp:keywords/>
  <dc:description/>
  <cp:lastModifiedBy>Marcone Jamilson Freitas Souza</cp:lastModifiedBy>
  <dcterms:created xsi:type="dcterms:W3CDTF">2003-09-18T13:14:57Z</dcterms:created>
  <dcterms:modified xsi:type="dcterms:W3CDTF">2003-09-18T13:15:57Z</dcterms:modified>
  <cp:category/>
  <cp:version/>
  <cp:contentType/>
  <cp:contentStatus/>
</cp:coreProperties>
</file>