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Metodo 1" sheetId="1" r:id="rId1"/>
    <sheet name="Metodo 2" sheetId="2" r:id="rId2"/>
    <sheet name="Metodo 3" sheetId="3" r:id="rId3"/>
  </sheets>
  <definedNames>
    <definedName name="solver_adj" localSheetId="0" hidden="1">'Metodo 1'!$E$4:$E$20</definedName>
    <definedName name="solver_adj" localSheetId="1" hidden="1">'Metodo 2'!$E$4:$E$14</definedName>
    <definedName name="solver_adj" localSheetId="2" hidden="1">'Metodo 3'!$E$4:$E$14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'Metodo 1'!$H$4:$H$12</definedName>
    <definedName name="solver_lhs1" localSheetId="1" hidden="1">'Metodo 2'!$H$4:$H$11</definedName>
    <definedName name="solver_lhs1" localSheetId="2" hidden="1">'Metodo 3'!$H$4</definedName>
    <definedName name="solver_lhs2" localSheetId="0" hidden="1">'Metodo 1'!$H$4:$H$12</definedName>
    <definedName name="solver_lhs2" localSheetId="2" hidden="1">'Metodo 3'!$H$5</definedName>
    <definedName name="solver_lhs3" localSheetId="2" hidden="1">'Metodo 3'!$H$11</definedName>
    <definedName name="solver_lhs4" localSheetId="2" hidden="1">'Metodo 3'!$H$7</definedName>
    <definedName name="solver_lhs5" localSheetId="2" hidden="1">'Metodo 3'!$H$8</definedName>
    <definedName name="solver_lhs6" localSheetId="2" hidden="1">'Metodo 3'!$H$9</definedName>
    <definedName name="solver_lhs7" localSheetId="2" hidden="1">'Metodo 3'!$H$10</definedName>
    <definedName name="solver_lhs8" localSheetId="2" hidden="1">'Metodo 3'!$H$6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um" localSheetId="0" hidden="1">1</definedName>
    <definedName name="solver_num" localSheetId="1" hidden="1">1</definedName>
    <definedName name="solver_num" localSheetId="2" hidden="1">8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'Metodo 1'!$I$15</definedName>
    <definedName name="solver_opt" localSheetId="1" hidden="1">'Metodo 2'!$I$16</definedName>
    <definedName name="solver_opt" localSheetId="2" hidden="1">'Metodo 3'!$I$16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2</definedName>
    <definedName name="solver_rel1" localSheetId="1" hidden="1">1</definedName>
    <definedName name="solver_rel1" localSheetId="2" hidden="1">2</definedName>
    <definedName name="solver_rel2" localSheetId="0" hidden="1">2</definedName>
    <definedName name="solver_rel2" localSheetId="2" hidden="1">2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el6" localSheetId="2" hidden="1">1</definedName>
    <definedName name="solver_rel7" localSheetId="2" hidden="1">1</definedName>
    <definedName name="solver_rel8" localSheetId="2" hidden="1">1</definedName>
    <definedName name="solver_rhs1" localSheetId="0" hidden="1">'Metodo 1'!$I$4:$I$12</definedName>
    <definedName name="solver_rhs1" localSheetId="1" hidden="1">'Metodo 2'!$I$4:$I$11</definedName>
    <definedName name="solver_rhs1" localSheetId="2" hidden="1">'Metodo 3'!$I$4</definedName>
    <definedName name="solver_rhs2" localSheetId="0" hidden="1">'Metodo 1'!$I$4:$I$12</definedName>
    <definedName name="solver_rhs2" localSheetId="2" hidden="1">'Metodo 3'!$I$5</definedName>
    <definedName name="solver_rhs3" localSheetId="2" hidden="1">'Metodo 3'!$I$11</definedName>
    <definedName name="solver_rhs4" localSheetId="2" hidden="1">'Metodo 3'!$I$7</definedName>
    <definedName name="solver_rhs5" localSheetId="2" hidden="1">'Metodo 3'!$I$8</definedName>
    <definedName name="solver_rhs6" localSheetId="2" hidden="1">'Metodo 3'!$I$9</definedName>
    <definedName name="solver_rhs7" localSheetId="2" hidden="1">'Metodo 3'!$I$10</definedName>
    <definedName name="solver_rhs8" localSheetId="2" hidden="1">'Metodo 3'!$I$6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<sst xmlns="http://schemas.openxmlformats.org/spreadsheetml/2006/main" count="139" uniqueCount="25">
  <si>
    <t>PROBLEMA DE REDE DISTRIBUIÇÃO - LCL CARROS BRASIL</t>
  </si>
  <si>
    <t>De</t>
  </si>
  <si>
    <t>Para</t>
  </si>
  <si>
    <t>Custo</t>
  </si>
  <si>
    <t>Unidades</t>
  </si>
  <si>
    <t>Nó</t>
  </si>
  <si>
    <t>Fluxo Líquido</t>
  </si>
  <si>
    <t>Oferta/Demanda</t>
  </si>
  <si>
    <t>BA</t>
  </si>
  <si>
    <t>SP</t>
  </si>
  <si>
    <t>MG</t>
  </si>
  <si>
    <t>RJ</t>
  </si>
  <si>
    <t>GO</t>
  </si>
  <si>
    <t>PR</t>
  </si>
  <si>
    <t>SC</t>
  </si>
  <si>
    <t>RS</t>
  </si>
  <si>
    <t>Custo Total</t>
  </si>
  <si>
    <t>Oferta &lt; Demanda</t>
  </si>
  <si>
    <t>Restrições de oferta: sinal =</t>
  </si>
  <si>
    <t>Restrições de demanda: sinal &lt;=</t>
  </si>
  <si>
    <t>Entradas - Saidas &lt;= Oferta/Demanda</t>
  </si>
  <si>
    <t>D</t>
  </si>
  <si>
    <t>Oferta = Demanda</t>
  </si>
  <si>
    <t>Entradas - Saidas = Oferta/Demanda</t>
  </si>
  <si>
    <t>Regra do Fluxo Balanceado: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</si>
</sst>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22" sqref="F22"/>
    </sheetView>
  </sheetViews>
  <sheetFormatPr defaultColWidth="9.140625" defaultRowHeight="12.75"/>
  <cols>
    <col min="8" max="8" width="13.7109375" style="0" bestFit="1" customWidth="1"/>
    <col min="9" max="9" width="16.00390625" style="0" bestFit="1" customWidth="1"/>
  </cols>
  <sheetData>
    <row r="1" ht="12.75">
      <c r="A1" s="1" t="s">
        <v>0</v>
      </c>
    </row>
    <row r="3" spans="2:9" ht="12.75">
      <c r="B3" s="4" t="s">
        <v>1</v>
      </c>
      <c r="C3" s="4" t="s">
        <v>2</v>
      </c>
      <c r="D3" s="4" t="s">
        <v>3</v>
      </c>
      <c r="E3" s="4" t="s">
        <v>4</v>
      </c>
      <c r="G3" s="4" t="s">
        <v>5</v>
      </c>
      <c r="H3" s="4" t="s">
        <v>6</v>
      </c>
      <c r="I3" s="4" t="s">
        <v>7</v>
      </c>
    </row>
    <row r="4" spans="2:9" ht="12.75">
      <c r="B4" s="2" t="s">
        <v>8</v>
      </c>
      <c r="C4" s="2" t="s">
        <v>10</v>
      </c>
      <c r="D4" s="2">
        <v>25</v>
      </c>
      <c r="E4" s="2"/>
      <c r="G4" s="2" t="s">
        <v>8</v>
      </c>
      <c r="H4" s="2">
        <f>SUMIF($C$4:$C$20,G4,$E$4:$E$20)-SUMIF($B$4:$B$20,G4,$E$4:$E$20)</f>
        <v>0</v>
      </c>
      <c r="I4" s="2">
        <v>-500</v>
      </c>
    </row>
    <row r="5" spans="2:9" ht="12.75">
      <c r="B5" s="2" t="s">
        <v>8</v>
      </c>
      <c r="C5" s="2" t="s">
        <v>11</v>
      </c>
      <c r="D5" s="2">
        <v>30</v>
      </c>
      <c r="E5" s="2"/>
      <c r="G5" s="2" t="s">
        <v>9</v>
      </c>
      <c r="H5" s="2">
        <f aca="true" t="shared" si="0" ref="H5:H12">SUMIF($C$4:$C$20,G5,$E$4:$E$20)-SUMIF($B$4:$B$20,G5,$E$4:$E$20)</f>
        <v>0</v>
      </c>
      <c r="I5" s="2">
        <v>-600</v>
      </c>
    </row>
    <row r="6" spans="2:9" ht="12.75">
      <c r="B6" s="2" t="s">
        <v>8</v>
      </c>
      <c r="C6" s="2" t="s">
        <v>12</v>
      </c>
      <c r="D6" s="2">
        <v>40</v>
      </c>
      <c r="E6" s="2"/>
      <c r="G6" s="2" t="s">
        <v>10</v>
      </c>
      <c r="H6" s="2">
        <f t="shared" si="0"/>
        <v>0</v>
      </c>
      <c r="I6" s="2">
        <v>200</v>
      </c>
    </row>
    <row r="7" spans="2:9" ht="12.75">
      <c r="B7" s="2" t="s">
        <v>9</v>
      </c>
      <c r="C7" s="2" t="s">
        <v>10</v>
      </c>
      <c r="D7" s="2">
        <v>20</v>
      </c>
      <c r="E7" s="2"/>
      <c r="G7" s="2" t="s">
        <v>11</v>
      </c>
      <c r="H7" s="2">
        <f t="shared" si="0"/>
        <v>0</v>
      </c>
      <c r="I7" s="2">
        <v>350</v>
      </c>
    </row>
    <row r="8" spans="2:9" ht="12.75">
      <c r="B8" s="2" t="s">
        <v>9</v>
      </c>
      <c r="C8" s="2" t="s">
        <v>11</v>
      </c>
      <c r="D8" s="2">
        <v>15</v>
      </c>
      <c r="E8" s="2"/>
      <c r="G8" s="2" t="s">
        <v>12</v>
      </c>
      <c r="H8" s="2">
        <f t="shared" si="0"/>
        <v>0</v>
      </c>
      <c r="I8" s="2">
        <v>150</v>
      </c>
    </row>
    <row r="9" spans="2:9" ht="12.75">
      <c r="B9" s="2" t="s">
        <v>9</v>
      </c>
      <c r="C9" s="2" t="s">
        <v>13</v>
      </c>
      <c r="D9" s="2">
        <v>20</v>
      </c>
      <c r="E9" s="2"/>
      <c r="G9" s="2" t="s">
        <v>13</v>
      </c>
      <c r="H9" s="2">
        <f t="shared" si="0"/>
        <v>0</v>
      </c>
      <c r="I9" s="2">
        <v>300</v>
      </c>
    </row>
    <row r="10" spans="2:9" ht="12.75">
      <c r="B10" s="2" t="s">
        <v>9</v>
      </c>
      <c r="C10" s="2" t="s">
        <v>14</v>
      </c>
      <c r="D10" s="2">
        <v>35</v>
      </c>
      <c r="E10" s="2"/>
      <c r="G10" s="2" t="s">
        <v>14</v>
      </c>
      <c r="H10" s="2">
        <f t="shared" si="0"/>
        <v>0</v>
      </c>
      <c r="I10" s="2">
        <v>150</v>
      </c>
    </row>
    <row r="11" spans="2:9" ht="12.75">
      <c r="B11" s="2" t="s">
        <v>9</v>
      </c>
      <c r="C11" s="2" t="s">
        <v>15</v>
      </c>
      <c r="D11" s="2">
        <v>50</v>
      </c>
      <c r="E11" s="2"/>
      <c r="G11" s="2" t="s">
        <v>15</v>
      </c>
      <c r="H11" s="2">
        <f t="shared" si="0"/>
        <v>0</v>
      </c>
      <c r="I11" s="2">
        <v>250</v>
      </c>
    </row>
    <row r="12" spans="2:9" ht="12.75">
      <c r="B12" s="2" t="s">
        <v>10</v>
      </c>
      <c r="C12" s="2" t="s">
        <v>11</v>
      </c>
      <c r="D12" s="2">
        <v>20</v>
      </c>
      <c r="E12" s="2"/>
      <c r="G12" s="2" t="s">
        <v>21</v>
      </c>
      <c r="H12" s="2">
        <f t="shared" si="0"/>
        <v>0</v>
      </c>
      <c r="I12" s="2">
        <v>-300</v>
      </c>
    </row>
    <row r="13" spans="2:5" ht="12.75">
      <c r="B13" s="2" t="s">
        <v>10</v>
      </c>
      <c r="C13" s="2" t="s">
        <v>12</v>
      </c>
      <c r="D13" s="2">
        <v>20</v>
      </c>
      <c r="E13" s="2"/>
    </row>
    <row r="14" spans="2:5" ht="12.75">
      <c r="B14" s="2" t="s">
        <v>14</v>
      </c>
      <c r="C14" s="2" t="s">
        <v>15</v>
      </c>
      <c r="D14" s="2">
        <v>20</v>
      </c>
      <c r="E14" s="2"/>
    </row>
    <row r="15" spans="2:5" ht="12.75">
      <c r="B15" s="2" t="s">
        <v>21</v>
      </c>
      <c r="C15" s="2" t="s">
        <v>10</v>
      </c>
      <c r="D15" s="2">
        <v>0</v>
      </c>
      <c r="E15" s="2"/>
    </row>
    <row r="16" spans="2:9" ht="12.75">
      <c r="B16" s="2" t="s">
        <v>21</v>
      </c>
      <c r="C16" s="2" t="s">
        <v>11</v>
      </c>
      <c r="D16" s="2">
        <v>0</v>
      </c>
      <c r="E16" s="2"/>
      <c r="H16" s="4" t="s">
        <v>16</v>
      </c>
      <c r="I16" s="3">
        <f>SUMPRODUCT(D4:D20,E4:E20)</f>
        <v>0</v>
      </c>
    </row>
    <row r="17" spans="2:5" ht="12.75">
      <c r="B17" s="2" t="s">
        <v>21</v>
      </c>
      <c r="C17" s="2" t="s">
        <v>12</v>
      </c>
      <c r="D17" s="2">
        <v>0</v>
      </c>
      <c r="E17" s="2"/>
    </row>
    <row r="18" spans="2:5" ht="12.75">
      <c r="B18" s="2" t="s">
        <v>21</v>
      </c>
      <c r="C18" s="2" t="s">
        <v>13</v>
      </c>
      <c r="D18" s="2">
        <v>0</v>
      </c>
      <c r="E18" s="2"/>
    </row>
    <row r="19" spans="2:5" ht="12.75">
      <c r="B19" s="2" t="s">
        <v>21</v>
      </c>
      <c r="C19" s="2" t="s">
        <v>14</v>
      </c>
      <c r="D19" s="2">
        <v>0</v>
      </c>
      <c r="E19" s="2"/>
    </row>
    <row r="20" spans="2:5" ht="12.75">
      <c r="B20" s="2" t="s">
        <v>21</v>
      </c>
      <c r="C20" s="2" t="s">
        <v>15</v>
      </c>
      <c r="D20" s="2">
        <v>0</v>
      </c>
      <c r="E20" s="2"/>
    </row>
    <row r="22" ht="12.75">
      <c r="F22" t="s">
        <v>24</v>
      </c>
    </row>
    <row r="23" ht="12.75">
      <c r="F23" t="s">
        <v>22</v>
      </c>
    </row>
    <row r="24" ht="12.75">
      <c r="F24" t="s">
        <v>23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7" sqref="E17"/>
    </sheetView>
  </sheetViews>
  <sheetFormatPr defaultColWidth="9.140625" defaultRowHeight="12.75"/>
  <cols>
    <col min="8" max="8" width="13.7109375" style="0" bestFit="1" customWidth="1"/>
    <col min="9" max="9" width="16.00390625" style="0" bestFit="1" customWidth="1"/>
  </cols>
  <sheetData>
    <row r="1" ht="12.75">
      <c r="A1" s="1" t="s">
        <v>0</v>
      </c>
    </row>
    <row r="3" spans="2:9" ht="12.75">
      <c r="B3" s="4" t="s">
        <v>1</v>
      </c>
      <c r="C3" s="4" t="s">
        <v>2</v>
      </c>
      <c r="D3" s="4" t="s">
        <v>3</v>
      </c>
      <c r="E3" s="4" t="s">
        <v>4</v>
      </c>
      <c r="G3" s="4" t="s">
        <v>5</v>
      </c>
      <c r="H3" s="4" t="s">
        <v>6</v>
      </c>
      <c r="I3" s="4" t="s">
        <v>7</v>
      </c>
    </row>
    <row r="4" spans="2:9" ht="12.75">
      <c r="B4" s="2" t="s">
        <v>8</v>
      </c>
      <c r="C4" s="2" t="s">
        <v>10</v>
      </c>
      <c r="D4" s="2">
        <v>25</v>
      </c>
      <c r="E4" s="2"/>
      <c r="G4" s="2" t="s">
        <v>8</v>
      </c>
      <c r="H4" s="2">
        <f>SUMIF($C$4:$C$14,G4,$E$4:$E$14)-SUMIF($B$4:$B$14,G4,$E$4:$E$14)</f>
        <v>0</v>
      </c>
      <c r="I4" s="2">
        <v>-500</v>
      </c>
    </row>
    <row r="5" spans="2:9" ht="12.75">
      <c r="B5" s="2" t="s">
        <v>8</v>
      </c>
      <c r="C5" s="2" t="s">
        <v>11</v>
      </c>
      <c r="D5" s="2">
        <v>30</v>
      </c>
      <c r="E5" s="2"/>
      <c r="G5" s="2" t="s">
        <v>9</v>
      </c>
      <c r="H5" s="2">
        <f aca="true" t="shared" si="0" ref="H5:H11">SUMIF($C$4:$C$14,G5,$E$4:$E$14)-SUMIF($B$4:$B$14,G5,$E$4:$E$14)</f>
        <v>0</v>
      </c>
      <c r="I5" s="2">
        <v>-600</v>
      </c>
    </row>
    <row r="6" spans="2:9" ht="12.75">
      <c r="B6" s="2" t="s">
        <v>8</v>
      </c>
      <c r="C6" s="2" t="s">
        <v>12</v>
      </c>
      <c r="D6" s="2">
        <v>40</v>
      </c>
      <c r="E6" s="2"/>
      <c r="G6" s="2" t="s">
        <v>10</v>
      </c>
      <c r="H6" s="2">
        <f t="shared" si="0"/>
        <v>0</v>
      </c>
      <c r="I6" s="2">
        <v>200</v>
      </c>
    </row>
    <row r="7" spans="2:9" ht="12.75">
      <c r="B7" s="2" t="s">
        <v>9</v>
      </c>
      <c r="C7" s="2" t="s">
        <v>10</v>
      </c>
      <c r="D7" s="2">
        <v>20</v>
      </c>
      <c r="E7" s="2"/>
      <c r="G7" s="2" t="s">
        <v>11</v>
      </c>
      <c r="H7" s="2">
        <f t="shared" si="0"/>
        <v>0</v>
      </c>
      <c r="I7" s="2">
        <v>350</v>
      </c>
    </row>
    <row r="8" spans="2:9" ht="12.75">
      <c r="B8" s="2" t="s">
        <v>9</v>
      </c>
      <c r="C8" s="2" t="s">
        <v>11</v>
      </c>
      <c r="D8" s="2">
        <v>15</v>
      </c>
      <c r="E8" s="2"/>
      <c r="G8" s="2" t="s">
        <v>12</v>
      </c>
      <c r="H8" s="2">
        <f t="shared" si="0"/>
        <v>0</v>
      </c>
      <c r="I8" s="2">
        <v>150</v>
      </c>
    </row>
    <row r="9" spans="2:9" ht="12.75">
      <c r="B9" s="2" t="s">
        <v>9</v>
      </c>
      <c r="C9" s="2" t="s">
        <v>13</v>
      </c>
      <c r="D9" s="2">
        <v>20</v>
      </c>
      <c r="E9" s="2"/>
      <c r="G9" s="2" t="s">
        <v>13</v>
      </c>
      <c r="H9" s="2">
        <f t="shared" si="0"/>
        <v>0</v>
      </c>
      <c r="I9" s="2">
        <v>300</v>
      </c>
    </row>
    <row r="10" spans="2:9" ht="12.75">
      <c r="B10" s="2" t="s">
        <v>9</v>
      </c>
      <c r="C10" s="2" t="s">
        <v>14</v>
      </c>
      <c r="D10" s="2">
        <v>35</v>
      </c>
      <c r="E10" s="2"/>
      <c r="G10" s="2" t="s">
        <v>14</v>
      </c>
      <c r="H10" s="2">
        <f t="shared" si="0"/>
        <v>0</v>
      </c>
      <c r="I10" s="2">
        <v>150</v>
      </c>
    </row>
    <row r="11" spans="2:9" ht="12.75">
      <c r="B11" s="2" t="s">
        <v>9</v>
      </c>
      <c r="C11" s="2" t="s">
        <v>15</v>
      </c>
      <c r="D11" s="2">
        <v>50</v>
      </c>
      <c r="E11" s="2"/>
      <c r="G11" s="2" t="s">
        <v>15</v>
      </c>
      <c r="H11" s="2">
        <f t="shared" si="0"/>
        <v>0</v>
      </c>
      <c r="I11" s="2">
        <v>250</v>
      </c>
    </row>
    <row r="12" spans="2:5" ht="12.75">
      <c r="B12" s="2" t="s">
        <v>10</v>
      </c>
      <c r="C12" s="2" t="s">
        <v>11</v>
      </c>
      <c r="D12" s="2">
        <v>20</v>
      </c>
      <c r="E12" s="2"/>
    </row>
    <row r="13" spans="2:5" ht="12.75">
      <c r="B13" s="2" t="s">
        <v>10</v>
      </c>
      <c r="C13" s="2" t="s">
        <v>12</v>
      </c>
      <c r="D13" s="2">
        <v>20</v>
      </c>
      <c r="E13" s="2"/>
    </row>
    <row r="14" spans="2:5" ht="12.75">
      <c r="B14" s="2" t="s">
        <v>14</v>
      </c>
      <c r="C14" s="2" t="s">
        <v>15</v>
      </c>
      <c r="D14" s="2">
        <v>20</v>
      </c>
      <c r="E14" s="2"/>
    </row>
    <row r="16" spans="8:9" ht="12.75">
      <c r="H16" s="4" t="s">
        <v>16</v>
      </c>
      <c r="I16" s="3">
        <f>SUMPRODUCT(D4:D14,E4:E14)</f>
        <v>0</v>
      </c>
    </row>
    <row r="17" ht="12.75">
      <c r="E17" t="s">
        <v>24</v>
      </c>
    </row>
    <row r="18" ht="12.75">
      <c r="E18" t="s">
        <v>17</v>
      </c>
    </row>
    <row r="19" ht="12.75">
      <c r="E19" t="s">
        <v>20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4" sqref="E4:E14"/>
    </sheetView>
  </sheetViews>
  <sheetFormatPr defaultColWidth="9.140625" defaultRowHeight="12.75"/>
  <cols>
    <col min="8" max="8" width="13.7109375" style="0" bestFit="1" customWidth="1"/>
    <col min="9" max="9" width="16.00390625" style="0" bestFit="1" customWidth="1"/>
  </cols>
  <sheetData>
    <row r="1" ht="12.75">
      <c r="A1" s="1" t="s">
        <v>0</v>
      </c>
    </row>
    <row r="3" spans="2:9" ht="12.75">
      <c r="B3" s="4" t="s">
        <v>1</v>
      </c>
      <c r="C3" s="4" t="s">
        <v>2</v>
      </c>
      <c r="D3" s="4" t="s">
        <v>3</v>
      </c>
      <c r="E3" s="4" t="s">
        <v>4</v>
      </c>
      <c r="G3" s="4" t="s">
        <v>5</v>
      </c>
      <c r="H3" s="4" t="s">
        <v>6</v>
      </c>
      <c r="I3" s="4" t="s">
        <v>7</v>
      </c>
    </row>
    <row r="4" spans="2:9" ht="12.75">
      <c r="B4" s="2" t="s">
        <v>8</v>
      </c>
      <c r="C4" s="2" t="s">
        <v>10</v>
      </c>
      <c r="D4" s="2">
        <v>25</v>
      </c>
      <c r="E4" s="2"/>
      <c r="G4" s="2" t="s">
        <v>8</v>
      </c>
      <c r="H4" s="2">
        <f>SUMIF(B4:B14,G4,E4:E14)</f>
        <v>0</v>
      </c>
      <c r="I4" s="2">
        <v>500</v>
      </c>
    </row>
    <row r="5" spans="2:9" ht="12.75">
      <c r="B5" s="2" t="s">
        <v>8</v>
      </c>
      <c r="C5" s="2" t="s">
        <v>11</v>
      </c>
      <c r="D5" s="2">
        <v>30</v>
      </c>
      <c r="E5" s="2"/>
      <c r="G5" s="2" t="s">
        <v>9</v>
      </c>
      <c r="H5" s="2">
        <f>SUMIF(B4:B14,G5,E4:E14)</f>
        <v>0</v>
      </c>
      <c r="I5" s="2">
        <v>600</v>
      </c>
    </row>
    <row r="6" spans="2:9" ht="12.75">
      <c r="B6" s="2" t="s">
        <v>8</v>
      </c>
      <c r="C6" s="2" t="s">
        <v>12</v>
      </c>
      <c r="D6" s="2">
        <v>40</v>
      </c>
      <c r="E6" s="2"/>
      <c r="G6" s="2" t="s">
        <v>10</v>
      </c>
      <c r="H6" s="2">
        <f>SUMIF($C$4:$C$14,G6,$E$4:$E$14)-SUMIF($B$4:$B$14,G6,$E$4:$E$14)</f>
        <v>0</v>
      </c>
      <c r="I6" s="2">
        <v>200</v>
      </c>
    </row>
    <row r="7" spans="2:9" ht="12.75">
      <c r="B7" s="2" t="s">
        <v>9</v>
      </c>
      <c r="C7" s="2" t="s">
        <v>10</v>
      </c>
      <c r="D7" s="2">
        <v>20</v>
      </c>
      <c r="E7" s="2"/>
      <c r="G7" s="2" t="s">
        <v>11</v>
      </c>
      <c r="H7" s="2">
        <f>SUMIF(C4:C14,G7,E4:E14)</f>
        <v>0</v>
      </c>
      <c r="I7" s="2">
        <v>350</v>
      </c>
    </row>
    <row r="8" spans="2:9" ht="12.75">
      <c r="B8" s="2" t="s">
        <v>9</v>
      </c>
      <c r="C8" s="2" t="s">
        <v>11</v>
      </c>
      <c r="D8" s="2">
        <v>15</v>
      </c>
      <c r="E8" s="2"/>
      <c r="G8" s="2" t="s">
        <v>12</v>
      </c>
      <c r="H8" s="2">
        <f>SUMIF(C4:C14,G8,E4:E14)</f>
        <v>0</v>
      </c>
      <c r="I8" s="2">
        <v>150</v>
      </c>
    </row>
    <row r="9" spans="2:9" ht="12.75">
      <c r="B9" s="2" t="s">
        <v>9</v>
      </c>
      <c r="C9" s="2" t="s">
        <v>13</v>
      </c>
      <c r="D9" s="2">
        <v>20</v>
      </c>
      <c r="E9" s="2"/>
      <c r="G9" s="2" t="s">
        <v>13</v>
      </c>
      <c r="H9" s="2">
        <f>SUMIF(C4:C14,G9,E4:E14)</f>
        <v>0</v>
      </c>
      <c r="I9" s="2">
        <v>300</v>
      </c>
    </row>
    <row r="10" spans="2:9" ht="12.75">
      <c r="B10" s="2" t="s">
        <v>9</v>
      </c>
      <c r="C10" s="2" t="s">
        <v>14</v>
      </c>
      <c r="D10" s="2">
        <v>35</v>
      </c>
      <c r="E10" s="2"/>
      <c r="G10" s="2" t="s">
        <v>14</v>
      </c>
      <c r="H10" s="2">
        <f>SUMIF(C4:C14,G10,E4:E14)-SUMIF(B4:B14,G10,E4:E14)</f>
        <v>0</v>
      </c>
      <c r="I10" s="2">
        <v>150</v>
      </c>
    </row>
    <row r="11" spans="2:9" ht="12.75">
      <c r="B11" s="2" t="s">
        <v>9</v>
      </c>
      <c r="C11" s="2" t="s">
        <v>15</v>
      </c>
      <c r="D11" s="2">
        <v>50</v>
      </c>
      <c r="E11" s="2"/>
      <c r="G11" s="2" t="s">
        <v>15</v>
      </c>
      <c r="H11" s="2">
        <f>SUMIF(C4:C14,G11,E4:E14)</f>
        <v>0</v>
      </c>
      <c r="I11" s="2">
        <v>250</v>
      </c>
    </row>
    <row r="12" spans="2:5" ht="12.75">
      <c r="B12" s="2" t="s">
        <v>10</v>
      </c>
      <c r="C12" s="2" t="s">
        <v>11</v>
      </c>
      <c r="D12" s="2">
        <v>20</v>
      </c>
      <c r="E12" s="2"/>
    </row>
    <row r="13" spans="2:5" ht="12.75">
      <c r="B13" s="2" t="s">
        <v>10</v>
      </c>
      <c r="C13" s="2" t="s">
        <v>12</v>
      </c>
      <c r="D13" s="2">
        <v>20</v>
      </c>
      <c r="E13" s="2"/>
    </row>
    <row r="14" spans="2:5" ht="12.75">
      <c r="B14" s="2" t="s">
        <v>14</v>
      </c>
      <c r="C14" s="2" t="s">
        <v>15</v>
      </c>
      <c r="D14" s="2">
        <v>20</v>
      </c>
      <c r="E14" s="2"/>
    </row>
    <row r="16" spans="8:9" ht="12.75">
      <c r="H16" s="4" t="s">
        <v>16</v>
      </c>
      <c r="I16" s="3">
        <f>SUMPRODUCT(D4:D14,E4:E14)</f>
        <v>0</v>
      </c>
    </row>
    <row r="18" ht="12.75">
      <c r="E18" t="s">
        <v>17</v>
      </c>
    </row>
    <row r="19" ht="12.75">
      <c r="E19" t="s">
        <v>18</v>
      </c>
    </row>
    <row r="20" ht="12.75">
      <c r="E20" t="s">
        <v>19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2006-02-08T20:55:18Z</dcterms:created>
  <dcterms:modified xsi:type="dcterms:W3CDTF">2006-02-11T09:27:32Z</dcterms:modified>
  <cp:category/>
  <cp:version/>
  <cp:contentType/>
  <cp:contentStatus/>
</cp:coreProperties>
</file>